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3\"/>
    </mc:Choice>
  </mc:AlternateContent>
  <bookViews>
    <workbookView xWindow="28275" yWindow="1365" windowWidth="19320" windowHeight="11025" tabRatio="857" activeTab="4"/>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G147" i="8"/>
  <c r="G145" i="8"/>
  <c r="G143" i="8"/>
  <c r="G139" i="8"/>
  <c r="D127" i="8"/>
  <c r="G136" i="8" s="1"/>
  <c r="C127" i="8"/>
  <c r="F136" i="8" s="1"/>
  <c r="G125" i="8"/>
  <c r="G123" i="8"/>
  <c r="G121" i="8"/>
  <c r="G119" i="8"/>
  <c r="G117" i="8"/>
  <c r="G115" i="8"/>
  <c r="G113" i="8"/>
  <c r="G105" i="8"/>
  <c r="C100" i="8"/>
  <c r="F105" i="8" s="1"/>
  <c r="D77" i="8"/>
  <c r="G87" i="8" s="1"/>
  <c r="C77" i="8"/>
  <c r="F87" i="8" s="1"/>
  <c r="C58" i="8"/>
  <c r="F64" i="8" s="1"/>
  <c r="F138" i="8" l="1"/>
  <c r="F142" i="8"/>
  <c r="F149" i="8"/>
  <c r="F140" i="8"/>
  <c r="F145" i="8"/>
  <c r="F150" i="8"/>
  <c r="F141" i="8"/>
  <c r="F143" i="8"/>
  <c r="F146" i="8"/>
  <c r="F151" i="8"/>
  <c r="F155"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<sst xmlns="http://schemas.openxmlformats.org/spreadsheetml/2006/main" count="2817" uniqueCount="1783">
  <si>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</si>
  <si>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</si>
  <si>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</si>
  <si>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</si>
  <si>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</si>
  <si>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</si>
  <si>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</si>
  <si>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</si>
  <si>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</si>
  <si>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</si>
  <si>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</si>
  <si>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</si>
  <si>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</si>
  <si>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</si>
  <si>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</si>
  <si>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</si>
  <si>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</si>
  <si>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</si>
  <si>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</si>
  <si>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</si>
  <si>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</si>
  <si>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</si>
  <si>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</si>
  <si>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</si>
  <si>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</si>
  <si>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</si>
  <si>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</si>
  <si>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</si>
  <si>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</si>
  <si>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</si>
  <si>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</si>
  <si>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</si>
  <si>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</si>
  <si>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</si>
  <si>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</si>
  <si>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</si>
  <si>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</si>
  <si>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</si>
  <si>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</si>
  <si>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</si>
  <si>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</si>
  <si>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</si>
  <si>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</si>
  <si>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</si>
  <si>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</si>
  <si>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</si>
  <si>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</si>
  <si>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</si>
  <si>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</si>
  <si>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</si>
  <si>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</si>
  <si>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</si>
  <si>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</si>
  <si>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</si>
  <si>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</si>
  <si>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</si>
  <si>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</si>
  <si>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</si>
  <si>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</si>
  <si>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</si>
  <si>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</si>
  <si>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</si>
  <si>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</si>
  <si>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</si>
  <si>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</si>
  <si>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</si>
  <si>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</si>
  <si>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</si>
  <si>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</si>
  <si>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</si>
  <si>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</si>
  <si>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</si>
  <si>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</si>
  <si>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</si>
  <si>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</si>
  <si>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</si>
  <si>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</si>
  <si>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</si>
  <si>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</si>
  <si>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</si>
  <si>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</si>
  <si>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</si>
  <si>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</si>
  <si>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</si>
  <si>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</si>
  <si>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</si>
  <si>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</si>
  <si>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</si>
  <si>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</si>
  <si>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</si>
  <si>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</si>
  <si>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</si>
  <si>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</si>
  <si>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</si>
  <si>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</si>
  <si>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</si>
  <si>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</si>
  <si>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</si>
  <si>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</si>
  <si>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</si>
  <si>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</si>
  <si>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</si>
  <si>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</si>
  <si>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</si>
  <si>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</si>
  <si>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</si>
  <si>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</si>
  <si>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</si>
  <si>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</si>
  <si>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</si>
  <si>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</si>
  <si>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</si>
  <si>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</si>
  <si>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</si>
  <si>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</si>
  <si>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</si>
  <si>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</si>
  <si>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</si>
  <si>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</si>
  <si>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</si>
  <si>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</si>
  <si>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</si>
  <si>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</si>
  <si>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</si>
  <si>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</si>
  <si>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</si>
  <si>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</si>
  <si>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</si>
  <si>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</si>
  <si>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</si>
  <si>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</si>
  <si>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</si>
  <si>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</si>
  <si>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</si>
  <si>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</si>
  <si>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</si>
  <si>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</si>
  <si>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</si>
  <si>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</si>
  <si>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</si>
  <si>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</si>
  <si>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</si>
  <si>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</si>
  <si>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</si>
  <si>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</si>
  <si>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</si>
  <si>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</si>
  <si>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</si>
  <si>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</si>
  <si>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</si>
  <si>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</si>
  <si>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</si>
  <si>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</si>
  <si>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</si>
  <si>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</si>
  <si>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</si>
  <si>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</si>
  <si>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</si>
  <si>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</si>
  <si>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</si>
  <si>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</si>
  <si>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</si>
  <si>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</si>
  <si>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</si>
  <si>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</si>
  <si>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</si>
  <si>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</si>
  <si>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</si>
  <si>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</si>
  <si>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</si>
  <si>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</si>
  <si>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</si>
  <si>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</si>
  <si>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</si>
  <si>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</si>
  <si>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</si>
  <si>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</si>
  <si>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</si>
  <si>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</si>
  <si>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</si>
  <si>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</si>
  <si>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</si>
  <si>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</si>
  <si>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</si>
  <si>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</si>
  <si>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</si>
  <si>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</si>
  <si>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</si>
  <si>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</si>
  <si>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</si>
  <si>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</si>
  <si>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</si>
  <si>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</si>
  <si>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</si>
  <si>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</si>
  <si>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</si>
  <si>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</si>
  <si>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</si>
  <si>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</si>
  <si>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</si>
  <si>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</si>
  <si>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</si>
  <si>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</si>
  <si>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</si>
  <si>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</si>
  <si>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</si>
  <si>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</si>
  <si>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</si>
  <si>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</si>
  <si>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</si>
  <si>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</si>
  <si>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</si>
  <si>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</si>
  <si>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</si>
  <si>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</si>
  <si>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</si>
  <si>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</si>
  <si>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</si>
  <si>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</si>
  <si>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</si>
  <si>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</si>
  <si>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</si>
  <si>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</si>
  <si>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</si>
  <si>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</si>
  <si>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</si>
  <si>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</si>
  <si>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</si>
  <si>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</si>
  <si>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</si>
  <si>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</si>
  <si>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</si>
  <si>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</si>
  <si>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</si>
  <si>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</si>
  <si>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</si>
  <si>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</si>
  <si>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</si>
  <si>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</si>
  <si>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</si>
  <si>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</si>
  <si>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</si>
  <si>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</si>
  <si>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</si>
  <si>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</si>
  <si>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</si>
  <si>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</si>
  <si>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</si>
  <si>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</si>
  <si>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</si>
  <si>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</si>
  <si>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</si>
  <si>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</si>
  <si>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</si>
  <si>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</si>
  <si>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</si>
  <si>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</si>
  <si>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</si>
  <si>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</si>
  <si>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</si>
  <si>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</si>
  <si>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</si>
  <si>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</si>
  <si>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</si>
  <si>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</si>
  <si>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</si>
  <si>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</si>
  <si>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</si>
  <si>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</si>
  <si>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</si>
  <si>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</si>
  <si>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</si>
  <si>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</si>
  <si>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</si>
  <si>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</si>
  <si>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</si>
  <si>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</si>
  <si>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</si>
  <si>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</si>
  <si>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</si>
  <si>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</si>
  <si>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</si>
  <si>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</si>
  <si>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</si>
  <si>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</si>
  <si>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</si>
  <si>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</si>
  <si>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</si>
  <si>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</si>
  <si>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</si>
  <si>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</si>
  <si>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</si>
  <si>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</si>
  <si>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</si>
  <si>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</si>
  <si>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</si>
  <si>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</si>
  <si>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</si>
  <si>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</si>
  <si>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</si>
  <si>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</si>
  <si>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</si>
  <si>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</si>
  <si>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</si>
  <si>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</si>
  <si>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</si>
  <si>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</si>
  <si>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</si>
  <si>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</si>
  <si>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</si>
  <si>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</si>
  <si>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</si>
  <si>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</si>
  <si>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</si>
  <si>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</si>
  <si>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</si>
  <si>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</si>
  <si>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</si>
  <si>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</si>
  <si>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</si>
  <si>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</si>
  <si>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</si>
  <si>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</si>
  <si>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</si>
  <si>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</si>
  <si>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</si>
  <si>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</si>
  <si>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</si>
  <si>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</si>
  <si>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</si>
  <si>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</si>
  <si>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</si>
  <si>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</si>
  <si>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</si>
  <si>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</si>
  <si>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</si>
  <si>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</si>
  <si>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</si>
  <si>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</si>
  <si>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</si>
  <si>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</si>
  <si>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</si>
  <si>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</si>
  <si>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</si>
  <si>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</si>
  <si>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</si>
  <si>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</si>
  <si>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</si>
  <si>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</si>
  <si>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</si>
  <si>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</si>
  <si>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</si>
  <si>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</si>
  <si>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</si>
  <si>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</si>
  <si>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</si>
  <si>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</si>
  <si>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</si>
  <si>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</si>
  <si>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</si>
  <si>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</si>
  <si>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</si>
  <si>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</si>
  <si>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</si>
  <si>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</si>
  <si>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</si>
  <si>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</si>
  <si>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</si>
  <si>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</si>
  <si>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</si>
  <si>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</si>
  <si>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</si>
  <si>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</si>
  <si>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</si>
  <si>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</si>
  <si>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</si>
  <si>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</si>
  <si>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</si>
  <si>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</si>
  <si>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</si>
  <si>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</si>
  <si>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</si>
  <si>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</si>
  <si>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</si>
  <si>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</si>
  <si>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</si>
  <si>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</si>
  <si>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</si>
  <si>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</si>
  <si>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</si>
  <si>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</si>
  <si>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</si>
  <si>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</si>
  <si>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</si>
  <si>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</si>
  <si>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</si>
  <si>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</si>
  <si>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</si>
  <si>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</si>
  <si>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</si>
  <si>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</si>
  <si>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</si>
  <si>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</si>
  <si>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</si>
  <si>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</si>
  <si>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</si>
  <si>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</si>
  <si>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</si>
  <si>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</si>
  <si>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</si>
  <si>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</si>
  <si>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</si>
  <si>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</si>
  <si>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</si>
  <si>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</si>
  <si>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</si>
  <si>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</si>
  <si>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</si>
  <si>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</si>
  <si>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</si>
  <si>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</si>
  <si>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</si>
  <si>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</si>
  <si>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</si>
  <si>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</si>
  <si>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</si>
  <si>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</si>
  <si>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</si>
  <si>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</si>
  <si>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</si>
  <si>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</si>
  <si>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</si>
  <si>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</si>
  <si>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</si>
  <si>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</si>
  <si>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</si>
  <si>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</si>
  <si>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</si>
  <si>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</si>
  <si>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</si>
  <si>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</si>
  <si>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</si>
  <si>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</si>
  <si>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</si>
  <si>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</si>
  <si>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</si>
  <si>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</si>
  <si>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</si>
  <si>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</si>
  <si>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</si>
  <si>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</si>
  <si>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</si>
  <si>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</si>
  <si>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</si>
  <si>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</si>
  <si>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</si>
  <si>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</si>
  <si>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</si>
  <si>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</si>
  <si>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</si>
  <si>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</si>
  <si>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</si>
  <si>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</si>
  <si>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</si>
  <si>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</si>
  <si>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</si>
  <si>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</si>
  <si>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</si>
  <si>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</si>
  <si>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</si>
  <si>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</si>
  <si>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</si>
  <si>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</si>
  <si>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</si>
  <si>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</si>
  <si>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</si>
  <si>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</si>
  <si>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</si>
  <si>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</si>
  <si>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</si>
  <si>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</si>
  <si>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</si>
  <si>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</si>
  <si>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</si>
  <si>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</si>
  <si>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</si>
  <si>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</si>
  <si>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</si>
  <si>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</si>
  <si>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</si>
  <si>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</si>
  <si>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</si>
  <si>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</si>
  <si>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</si>
  <si>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</si>
  <si>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</si>
  <si>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</si>
  <si>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</si>
  <si>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</si>
  <si>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</si>
  <si>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</si>
  <si>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</si>
  <si>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</si>
  <si>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</si>
  <si>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</si>
  <si>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</si>
  <si>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</si>
  <si>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</si>
  <si>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</si>
  <si>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</si>
  <si>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</si>
  <si>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</si>
  <si>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</si>
  <si>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</si>
  <si>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</si>
  <si>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</si>
  <si>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</si>
  <si>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</si>
  <si>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</si>
  <si>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</si>
  <si>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</si>
  <si>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</si>
  <si>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</si>
  <si>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</si>
  <si>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</si>
  <si>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</si>
  <si>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</si>
  <si>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</si>
  <si>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</si>
  <si>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</si>
  <si>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</si>
  <si>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</si>
  <si>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</si>
  <si>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</si>
  <si>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</si>
  <si>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</si>
  <si>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</si>
  <si>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</si>
  <si>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</si>
  <si>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</si>
  <si>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</si>
  <si>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</si>
  <si>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</si>
  <si>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</si>
  <si>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</si>
  <si>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</si>
  <si>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</si>
  <si>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</si>
  <si>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</si>
  <si>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</si>
  <si>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</si>
  <si>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</si>
  <si>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</si>
  <si>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</si>
  <si>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</si>
  <si>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</si>
  <si>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</si>
  <si>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</si>
  <si>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</si>
  <si>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</si>
  <si>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</si>
  <si>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</si>
  <si>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</si>
  <si>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</si>
  <si>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</si>
  <si>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</si>
  <si>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</si>
  <si>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</si>
  <si>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</si>
  <si>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</si>
  <si>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</si>
  <si>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</si>
  <si>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</si>
  <si>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</si>
  <si>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</si>
  <si>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</si>
  <si>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</si>
  <si>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</si>
  <si>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</si>
  <si>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</si>
  <si>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</si>
  <si>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</si>
  <si>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</si>
  <si>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</si>
  <si>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</si>
  <si>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</si>
  <si>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</si>
  <si>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</si>
  <si>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</si>
  <si>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</si>
  <si>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</si>
  <si>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</si>
  <si>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</si>
  <si>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</si>
  <si>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</si>
  <si>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</si>
  <si>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</si>
  <si>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</si>
  <si>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</si>
  <si>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</si>
  <si>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</si>
  <si>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</si>
  <si>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</si>
  <si>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</si>
  <si>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</si>
  <si>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</si>
  <si>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</si>
  <si>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</si>
  <si>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</si>
  <si>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</si>
  <si>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</si>
  <si>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</si>
  <si>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</si>
  <si>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</si>
  <si>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</si>
  <si>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</si>
  <si>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</si>
  <si>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</si>
  <si>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</si>
  <si>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</si>
  <si>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</si>
  <si>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</si>
  <si>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</si>
  <si>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</si>
  <si>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</si>
  <si>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</si>
  <si>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</si>
  <si>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</si>
  <si>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</si>
  <si>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</si>
  <si>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</si>
  <si>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</si>
  <si>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</si>
  <si>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</si>
  <si>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</si>
  <si>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</si>
  <si>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</si>
  <si>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</si>
  <si>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</si>
  <si>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</si>
  <si>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</si>
  <si>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</si>
  <si>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</si>
  <si>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</si>
  <si>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</si>
  <si>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</si>
  <si>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</si>
  <si>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</si>
  <si>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</si>
  <si>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</si>
  <si>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</si>
  <si>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</si>
  <si>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</si>
  <si>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</si>
  <si>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</si>
  <si>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</si>
  <si>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</si>
  <si>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</si>
  <si>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</si>
  <si>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</si>
  <si>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</si>
  <si>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</si>
  <si>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</si>
  <si>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</si>
  <si>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</si>
  <si>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</si>
  <si>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</si>
  <si>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</si>
  <si>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</si>
  <si>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</si>
  <si>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</si>
  <si>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</si>
  <si>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</si>
  <si>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</si>
  <si>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</si>
  <si>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</si>
  <si>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</si>
  <si>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</si>
  <si>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</si>
  <si>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</si>
  <si>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</si>
  <si>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</si>
  <si>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</si>
  <si>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</si>
  <si>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</si>
  <si>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</si>
  <si>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</si>
  <si>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</si>
  <si>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</si>
  <si>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</si>
  <si>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</si>
  <si>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</si>
  <si>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</si>
  <si>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</si>
  <si>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</si>
  <si>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</si>
  <si>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</si>
  <si>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</si>
  <si>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</si>
  <si>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</si>
  <si>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</si>
  <si>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</si>
  <si>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</si>
  <si>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</si>
  <si>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</si>
  <si>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</si>
  <si>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</si>
  <si>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</si>
  <si>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</si>
  <si>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</si>
  <si>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</si>
  <si>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</si>
  <si>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</si>
  <si>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</si>
  <si>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</si>
  <si>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</si>
  <si>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</si>
  <si>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</si>
  <si>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</si>
  <si>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</si>
  <si>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</si>
  <si>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</si>
  <si>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</si>
  <si>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</si>
  <si>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</si>
  <si>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</si>
  <si>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</si>
  <si>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</si>
  <si>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</si>
  <si>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</si>
  <si>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</si>
  <si>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</si>
  <si>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</si>
  <si>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</si>
  <si>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</si>
  <si>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</si>
  <si>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</si>
  <si>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</si>
  <si>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</si>
  <si>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</si>
  <si>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</si>
  <si>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</si>
  <si>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</si>
  <si>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</si>
  <si>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</si>
  <si>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</si>
  <si>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</si>
  <si>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</si>
  <si>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</si>
  <si>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</si>
  <si>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</si>
  <si>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</si>
  <si>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</si>
  <si>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</si>
  <si>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</si>
  <si>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</si>
  <si>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</si>
  <si>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</si>
  <si>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</si>
  <si>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</si>
  <si>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</si>
  <si>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</si>
  <si>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</si>
  <si>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</si>
  <si>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</si>
  <si>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</si>
  <si>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</si>
  <si>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</si>
  <si>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</si>
  <si>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</si>
  <si>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</si>
  <si>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</si>
  <si>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</si>
  <si>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</si>
  <si>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</si>
  <si>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</si>
  <si>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</si>
  <si>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</si>
  <si>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</si>
  <si>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</si>
  <si>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</si>
  <si>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</si>
  <si>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</si>
  <si>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</si>
  <si>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</si>
  <si>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</si>
  <si>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</si>
  <si>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</si>
  <si>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</si>
  <si>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</si>
  <si>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</si>
  <si>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</si>
  <si>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</si>
  <si>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</si>
  <si>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</si>
  <si>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</si>
  <si>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</si>
  <si>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</si>
  <si>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</si>
  <si>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</si>
  <si>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</si>
  <si>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</si>
  <si>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</si>
  <si>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</si>
  <si>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</si>
  <si>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</si>
  <si>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</si>
  <si>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</si>
  <si>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</si>
  <si>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</si>
  <si>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</si>
  <si>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</si>
  <si>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</si>
  <si>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</si>
  <si>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</si>
  <si>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</si>
  <si>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</si>
  <si>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</si>
  <si>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</si>
  <si>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</si>
  <si>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</si>
  <si>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</si>
  <si>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</si>
  <si>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</si>
  <si>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</si>
  <si>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</si>
  <si>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</si>
  <si>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</si>
  <si>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</si>
  <si>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</si>
  <si>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</si>
  <si>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</si>
  <si>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</si>
  <si>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</si>
  <si>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</si>
  <si>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</si>
  <si>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</si>
  <si>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</si>
  <si>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</si>
  <si>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</si>
  <si>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</si>
  <si>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</si>
  <si>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</si>
  <si>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</si>
  <si>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</si>
  <si>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</si>
  <si>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</si>
  <si>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</si>
  <si>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</si>
  <si>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</si>
  <si>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</si>
  <si>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</si>
  <si>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</si>
  <si>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</si>
  <si>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</si>
  <si>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</si>
  <si>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</si>
  <si>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</si>
  <si>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</si>
  <si>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</si>
  <si>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</si>
  <si>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</si>
  <si>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</si>
  <si>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</si>
  <si>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</si>
  <si>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</si>
  <si>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</si>
  <si>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</si>
  <si>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</si>
  <si>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</si>
  <si>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</si>
  <si>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</si>
  <si>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</si>
  <si>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</si>
  <si>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</si>
  <si>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</si>
  <si>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</si>
  <si>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</si>
  <si>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</si>
  <si>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</si>
  <si>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</si>
  <si>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</si>
  <si>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</si>
  <si>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</si>
  <si>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</si>
  <si>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</si>
  <si>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</si>
  <si>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</si>
  <si>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</si>
  <si>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</si>
  <si>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</si>
  <si>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</si>
  <si>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</si>
  <si>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</si>
  <si>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</si>
  <si>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</si>
  <si>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</si>
  <si>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</si>
  <si>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</si>
  <si>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</si>
  <si>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</si>
  <si>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</si>
  <si>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</si>
  <si>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</si>
  <si>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</si>
  <si>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</si>
  <si>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</si>
  <si>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</si>
  <si>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</si>
  <si>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</si>
  <si>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</si>
  <si>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</si>
  <si>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</si>
  <si>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</si>
  <si>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</si>
  <si>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</si>
  <si>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</si>
  <si>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</si>
  <si>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</si>
  <si>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</si>
  <si>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</si>
  <si>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</si>
  <si>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</si>
  <si>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</si>
  <si>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</si>
  <si>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</si>
  <si>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</si>
  <si>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</si>
  <si>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</si>
  <si>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</si>
  <si>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</si>
  <si>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</si>
  <si>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</si>
  <si>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</si>
  <si>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</si>
  <si>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</si>
  <si>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</si>
  <si>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</si>
  <si>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</si>
  <si>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</si>
  <si>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</si>
  <si>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</si>
  <si>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</si>
  <si>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</si>
  <si>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</si>
  <si>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</si>
  <si>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</si>
  <si>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</si>
  <si>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</si>
  <si>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</si>
  <si>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</si>
  <si>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</si>
  <si>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</si>
  <si>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</si>
  <si>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</si>
  <si>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</si>
  <si>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</si>
  <si>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</si>
  <si>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</si>
  <si>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</si>
  <si>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</si>
  <si>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</si>
  <si>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</si>
  <si>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</si>
  <si>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</si>
  <si>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</si>
  <si>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</si>
  <si>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</si>
  <si>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</si>
  <si>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</si>
  <si>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</si>
  <si>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</si>
  <si>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</si>
  <si>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</si>
  <si>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</si>
  <si>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</si>
  <si>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</si>
  <si>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</si>
  <si>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</si>
  <si>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</si>
  <si>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</si>
  <si>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</si>
  <si>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</si>
  <si>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</si>
  <si>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</si>
  <si>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</si>
  <si>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</si>
  <si>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</si>
  <si>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</si>
  <si>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</si>
  <si>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</si>
  <si>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</si>
  <si>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</si>
  <si>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</si>
  <si>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</si>
  <si>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</si>
  <si>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</si>
  <si>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</si>
  <si>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</si>
  <si>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</si>
  <si>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</si>
  <si>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</si>
  <si>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</si>
  <si>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</si>
  <si>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</si>
  <si>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</si>
  <si>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</si>
  <si>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</si>
  <si>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</si>
  <si>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</si>
  <si>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</si>
  <si>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</si>
  <si>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</si>
  <si>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</si>
  <si>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</si>
  <si>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</si>
  <si>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</si>
  <si>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</si>
  <si>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</si>
  <si>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</si>
  <si>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</si>
  <si>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</si>
  <si>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</si>
  <si>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</si>
  <si>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</si>
  <si>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</si>
  <si>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</si>
  <si>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</si>
  <si>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</si>
  <si>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</si>
  <si>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</si>
  <si>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</si>
  <si>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</si>
  <si>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</si>
  <si>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</si>
  <si>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</si>
  <si>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</si>
  <si>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</si>
  <si>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</si>
  <si>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</si>
  <si>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</si>
  <si>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</si>
  <si>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</si>
  <si>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</si>
  <si>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</si>
  <si>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</si>
  <si>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</si>
  <si>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</si>
  <si>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</si>
  <si>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</si>
  <si>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</si>
  <si>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</si>
  <si>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</si>
  <si>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</si>
  <si>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</si>
  <si>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</si>
  <si>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</si>
  <si>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</si>
  <si>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</si>
  <si>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</si>
  <si>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</si>
  <si>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</si>
  <si>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</si>
  <si>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</si>
  <si>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</si>
  <si>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</si>
  <si>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</si>
  <si>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</si>
  <si>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</si>
  <si>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</si>
  <si>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</si>
  <si>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</si>
  <si>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</si>
  <si>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</si>
  <si>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</si>
  <si>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</si>
  <si>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</si>
  <si>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</si>
  <si>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</si>
  <si>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</si>
  <si>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</si>
  <si>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</si>
  <si>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</si>
  <si>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</si>
  <si>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</si>
  <si>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</si>
  <si>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</si>
  <si>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</si>
  <si>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</si>
  <si>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</si>
  <si>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</si>
  <si>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</si>
  <si>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</si>
  <si>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</si>
  <si>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</si>
  <si>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</si>
  <si>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</si>
  <si>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</si>
  <si>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</si>
  <si>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</si>
  <si>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</si>
  <si>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</si>
  <si>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</si>
  <si>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</si>
  <si>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</si>
  <si>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</si>
  <si>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</si>
  <si>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</si>
  <si>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</si>
  <si>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</si>
  <si>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</si>
  <si>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</si>
  <si>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</si>
  <si>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</si>
  <si>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</si>
  <si>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</si>
  <si>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</si>
  <si>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</si>
  <si>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</si>
  <si>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</si>
  <si>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</si>
  <si>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</si>
  <si>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</si>
  <si>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</si>
  <si>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</si>
  <si>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</si>
  <si>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</si>
  <si>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</si>
  <si>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</si>
  <si>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</si>
  <si>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</si>
  <si>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</si>
  <si>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</si>
  <si>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</si>
  <si>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</si>
  <si>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</si>
  <si>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</si>
  <si>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</si>
  <si>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</si>
  <si>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</si>
  <si>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</si>
  <si>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</si>
  <si>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</si>
  <si>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</si>
  <si>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</si>
  <si>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</si>
  <si>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</si>
  <si>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</si>
  <si>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</si>
  <si>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</si>
  <si>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</si>
  <si>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</si>
  <si>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</si>
  <si>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</si>
  <si>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</si>
  <si>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</si>
  <si>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</si>
  <si>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</si>
  <si>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</si>
  <si>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</si>
  <si>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</si>
  <si>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</si>
  <si>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</si>
  <si>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</si>
  <si>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</si>
  <si>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</si>
  <si>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</si>
  <si>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</si>
  <si>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</si>
  <si>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</si>
  <si>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</si>
  <si>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</si>
  <si>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</si>
  <si>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</si>
  <si>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</si>
  <si>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</si>
  <si>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</si>
  <si>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</si>
  <si>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</si>
  <si>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</si>
  <si>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</si>
  <si>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</si>
  <si>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</si>
  <si>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</si>
  <si>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</si>
  <si>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</si>
  <si>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</si>
  <si>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</si>
  <si>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</si>
  <si>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</si>
  <si>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</si>
  <si>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</si>
  <si>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</si>
  <si>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</si>
  <si>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</si>
  <si>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</si>
  <si>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</si>
  <si>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</si>
  <si>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</si>
  <si>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</si>
  <si>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</si>
  <si>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</si>
  <si>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</si>
  <si>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</si>
  <si>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</si>
  <si>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</si>
  <si>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</si>
  <si>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</si>
  <si>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</si>
  <si>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</si>
  <si>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</si>
  <si>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</si>
  <si>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</si>
  <si>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</si>
  <si>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</si>
  <si>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</si>
  <si>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</si>
  <si>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</si>
  <si>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</si>
  <si>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</si>
  <si>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</si>
  <si>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</si>
  <si>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</si>
  <si>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</si>
  <si>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</si>
  <si>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</si>
  <si>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</si>
  <si>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</si>
  <si>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</si>
  <si>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</si>
  <si>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</si>
  <si>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</si>
  <si>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</si>
  <si>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</si>
  <si>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</si>
  <si>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</si>
  <si>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</si>
  <si>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</si>
  <si>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</si>
  <si>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</si>
  <si>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</si>
  <si>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</si>
  <si>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</si>
  <si>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</si>
  <si>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</si>
  <si>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</si>
  <si>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</si>
  <si>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</si>
  <si>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</si>
  <si>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</si>
  <si>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</si>
  <si>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</si>
  <si>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</si>
  <si>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</si>
  <si>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</si>
  <si>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</si>
  <si>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</si>
  <si>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</si>
  <si>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</si>
  <si>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</si>
  <si>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</si>
  <si>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</si>
  <si>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</si>
  <si>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</si>
  <si>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</si>
  <si>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</si>
  <si>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</si>
  <si>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</si>
  <si>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</si>
  <si>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</si>
  <si>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</si>
  <si>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</si>
  <si>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</si>
  <si>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</si>
  <si>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</si>
  <si>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</si>
  <si>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</si>
  <si>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</si>
  <si>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</si>
  <si>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</si>
  <si>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</si>
  <si>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</si>
  <si>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</si>
  <si>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</si>
  <si>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</si>
  <si>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</si>
  <si>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</si>
  <si>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</si>
  <si>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</si>
  <si>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</si>
  <si>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</si>
  <si>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</si>
  <si>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</si>
  <si>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</si>
  <si>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</si>
  <si>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</si>
  <si>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</si>
  <si>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</si>
  <si>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</si>
  <si>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</si>
  <si>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</si>
  <si>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</si>
  <si>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</si>
  <si>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</si>
  <si>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</si>
  <si>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</si>
  <si>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</si>
  <si>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</si>
  <si>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</si>
  <si>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</si>
  <si>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</si>
  <si>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</si>
  <si>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</si>
  <si>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</si>
  <si>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</si>
  <si>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</si>
  <si>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</si>
  <si>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</si>
  <si>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</si>
  <si>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</si>
  <si>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</si>
  <si>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</si>
  <si>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</si>
  <si>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</si>
  <si>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</si>
  <si>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</si>
  <si>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</si>
  <si>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</si>
  <si>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</si>
  <si>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</si>
  <si>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</si>
  <si>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</si>
  <si>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</si>
  <si>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</si>
  <si>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</si>
  <si>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</si>
  <si>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</si>
  <si>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</si>
  <si>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</si>
  <si>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</si>
  <si>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</si>
  <si>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</si>
  <si>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</si>
  <si>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</si>
  <si>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</si>
  <si>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</si>
  <si>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</si>
  <si>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</si>
  <si>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</si>
  <si>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</si>
  <si>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</si>
  <si>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</si>
  <si>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</si>
  <si>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</si>
  <si>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</si>
  <si>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</si>
  <si>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</si>
  <si>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</si>
  <si>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</si>
  <si>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</si>
  <si>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</si>
  <si>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</si>
  <si>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</si>
  <si>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</si>
  <si>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</si>
  <si>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</si>
  <si>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</si>
  <si>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</si>
  <si>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</si>
  <si>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</si>
  <si>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</si>
  <si>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</si>
  <si>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</si>
  <si>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</si>
  <si>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</si>
  <si>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</si>
  <si>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</si>
  <si>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</si>
  <si>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</si>
  <si>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</si>
  <si>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</si>
  <si>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</si>
  <si>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</si>
  <si>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</si>
  <si>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</si>
  <si>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</si>
  <si>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</si>
  <si>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</si>
  <si>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</si>
  <si>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</si>
  <si>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</si>
  <si>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</si>
  <si>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</si>
  <si>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</si>
  <si>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</si>
  <si>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</si>
  <si>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</si>
  <si>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</si>
  <si>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</si>
  <si>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</si>
  <si>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</si>
  <si>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</si>
  <si>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</si>
  <si>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</si>
  <si>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</si>
  <si>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</si>
  <si>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</si>
  <si>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</si>
  <si>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</si>
  <si>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</si>
  <si>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</si>
  <si>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</si>
  <si>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</si>
  <si>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</si>
  <si>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</si>
  <si>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</si>
  <si>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</si>
  <si>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</si>
  <si>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</si>
  <si>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</si>
  <si>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</si>
  <si>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</si>
  <si>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</si>
  <si>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</si>
  <si>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</si>
  <si>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</si>
  <si>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</si>
  <si>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</si>
  <si>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</si>
  <si>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</si>
  <si>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</si>
  <si>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</si>
  <si>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</si>
  <si>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</si>
  <si>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</si>
  <si>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</si>
  <si>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</si>
  <si>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</si>
  <si>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</si>
  <si>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</si>
  <si>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</si>
  <si>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</si>
  <si>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</si>
  <si>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</si>
  <si>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</si>
  <si>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</si>
  <si>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</si>
  <si>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</si>
  <si>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</si>
  <si>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</si>
  <si>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</si>
  <si>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</si>
  <si>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</si>
  <si>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</si>
  <si>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</si>
  <si>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</si>
  <si>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</si>
  <si>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</si>
  <si>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</si>
  <si>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</si>
  <si>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</si>
  <si>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</si>
  <si>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</si>
  <si>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</si>
  <si>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</si>
  <si>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</si>
  <si>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</si>
  <si>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</si>
  <si>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</si>
  <si>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</si>
  <si>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</si>
  <si>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</si>
  <si>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</si>
  <si>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</si>
  <si>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</si>
  <si>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</si>
  <si>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</si>
  <si>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</si>
  <si>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</si>
  <si>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</si>
  <si>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</si>
  <si>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</si>
  <si>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</si>
  <si>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</si>
  <si>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</si>
  <si>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</si>
  <si>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</si>
  <si>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</si>
  <si>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</si>
  <si>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</si>
  <si>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</si>
  <si>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</si>
  <si>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</si>
  <si>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</si>
  <si>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</si>
  <si>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</si>
  <si>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</si>
  <si>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</si>
  <si>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</si>
  <si>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</si>
  <si>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</si>
  <si>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</si>
  <si>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</si>
  <si>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</si>
  <si>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</si>
  <si>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</si>
  <si>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</si>
  <si>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</si>
  <si>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</si>
  <si>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</si>
  <si>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</si>
  <si>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</si>
  <si>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</si>
  <si>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</si>
  <si>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</si>
  <si>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</si>
  <si>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</si>
  <si>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</si>
  <si>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</si>
  <si>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</si>
  <si>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</si>
  <si>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</si>
  <si>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</si>
  <si>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</si>
  <si>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</si>
  <si>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</si>
  <si>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</si>
  <si>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</si>
  <si>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</si>
  <si>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</si>
  <si>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</si>
  <si>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</si>
  <si>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</si>
  <si>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</si>
  <si>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</si>
  <si>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</si>
  <si>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</si>
  <si>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</si>
  <si>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</si>
  <si>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</si>
  <si>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</si>
  <si>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</si>
  <si>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</si>
  <si>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</si>
  <si>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</si>
  <si>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</si>
  <si>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</si>
  <si>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</si>
  <si>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</si>
  <si>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</si>
  <si>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</si>
  <si>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</si>
  <si>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</si>
  <si>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</si>
  <si>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</si>
  <si>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</si>
  <si>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</si>
  <si>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</si>
  <si>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</si>
  <si>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</si>
  <si>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</si>
  <si>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</si>
  <si>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</si>
  <si>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</si>
  <si>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</si>
  <si>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</si>
  <si>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</si>
  <si>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</si>
  <si>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</si>
  <si>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</si>
  <si>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</si>
  <si>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</si>
  <si>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</si>
  <si>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</si>
  <si>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</si>
  <si>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</si>
  <si>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</si>
  <si>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</si>
  <si>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</si>
  <si>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</si>
  <si>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</si>
  <si>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</si>
  <si>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</si>
  <si>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</si>
  <si>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</si>
  <si>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</si>
  <si>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</si>
  <si>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</si>
  <si>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</si>
  <si>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</si>
  <si>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</si>
  <si>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</si>
  <si>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</si>
  <si>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</si>
  <si>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</si>
  <si>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</si>
  <si>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</si>
  <si>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</si>
  <si>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</si>
  <si>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</si>
  <si>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</si>
  <si>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</si>
  <si>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</si>
  <si>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</si>
  <si>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</si>
  <si>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</si>
  <si>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</si>
  <si>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</si>
  <si>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</si>
  <si>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</si>
  <si>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</si>
  <si>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</si>
  <si>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</si>
  <si>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</si>
  <si>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</si>
  <si>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</si>
  <si>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</si>
  <si>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</si>
  <si>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</si>
  <si>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</si>
  <si>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</si>
  <si>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</si>
  <si>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</si>
  <si>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</si>
  <si>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</si>
  <si>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</si>
  <si>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</si>
  <si>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</si>
  <si>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</si>
  <si>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</si>
  <si>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</si>
  <si>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</si>
  <si>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</si>
  <si>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</si>
  <si>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</si>
  <si>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</si>
  <si>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</si>
  <si>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</si>
  <si>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</si>
  <si>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</si>
  <si>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</si>
  <si>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</si>
  <si>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</si>
  <si>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</si>
  <si>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</si>
  <si>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</si>
  <si>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</si>
  <si>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</si>
  <si>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</si>
  <si>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</si>
  <si>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</si>
  <si>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</si>
  <si>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</si>
  <si>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</si>
  <si>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</si>
  <si>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</si>
  <si>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</si>
  <si>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</si>
  <si>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</si>
  <si>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</si>
  <si>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</si>
  <si>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</si>
  <si>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</si>
  <si>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</si>
  <si>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</si>
  <si>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</si>
  <si>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</si>
  <si>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</si>
  <si>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</si>
  <si>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</si>
  <si>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</si>
  <si>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</si>
  <si>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</si>
  <si>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</si>
  <si>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</si>
  <si>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</si>
  <si>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</si>
  <si>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</si>
  <si>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</si>
  <si>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</si>
  <si>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</si>
  <si>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</si>
  <si>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</si>
  <si>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</si>
  <si>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</si>
  <si>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</si>
  <si>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</si>
  <si>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</si>
  <si>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</si>
  <si>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</si>
  <si>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</si>
  <si>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</si>
  <si>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</si>
  <si>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</si>
  <si>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</si>
  <si>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</si>
  <si>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</si>
  <si>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</si>
  <si>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</si>
  <si>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</si>
  <si>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</si>
  <si>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</si>
  <si>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</si>
  <si>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</si>
  <si>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</si>
  <si>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</si>
  <si>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</si>
  <si>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</si>
  <si>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</si>
  <si>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</si>
  <si>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</si>
  <si>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</si>
  <si>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</si>
  <si>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</si>
  <si>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</si>
  <si>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</si>
  <si>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</si>
  <si>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</si>
  <si>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</si>
  <si>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</si>
  <si>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</si>
  <si>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</si>
  <si>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</si>
  <si>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</si>
  <si>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</si>
  <si>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</si>
  <si>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</si>
  <si>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</si>
  <si>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</si>
  <si>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</si>
  <si>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</si>
  <si>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</si>
  <si>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</si>
  <si>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</si>
  <si>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</si>
  <si>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</si>
  <si>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</si>
  <si>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</si>
  <si>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</si>
  <si>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</si>
  <si>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</si>
  <si>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</si>
  <si>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</si>
  <si>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</si>
  <si>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</si>
  <si>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</si>
  <si>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</si>
  <si>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</si>
  <si>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</si>
  <si>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</si>
  <si>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</si>
  <si>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</si>
  <si>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</si>
  <si>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</si>
  <si>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</si>
  <si>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</si>
  <si>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</si>
  <si>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</si>
  <si>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</si>
  <si>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</si>
  <si>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</si>
  <si>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</si>
  <si>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</si>
  <si>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</si>
  <si>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</si>
  <si>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</si>
  <si>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</si>
  <si>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</si>
  <si>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</si>
  <si>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</si>
  <si>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</si>
  <si>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</si>
  <si>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</si>
  <si>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</si>
  <si>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</si>
  <si>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Data per 30 September 2018</t>
  </si>
  <si>
    <t>Q3 2018</t>
  </si>
  <si>
    <t>End Q3 2018</t>
  </si>
  <si>
    <t>2018Q3</t>
  </si>
  <si>
    <t>2018Q2</t>
  </si>
  <si>
    <t>2018Q1</t>
  </si>
  <si>
    <t>2017Q4</t>
  </si>
  <si>
    <t>Capital Centre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</si>
</sst>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9" t="s">
        <v>1612</v>
      </c>
      <c r="F8" s="11"/>
      <c r="G8" s="6"/>
      <c r="H8" s="6"/>
      <c r="I8" s="6"/>
      <c r="J8" s="7"/>
    </row>
    <row r="9" spans="2:10" ht="21" x14ac:dyDescent="0.35">
      <c r="B9" s="5"/>
      <c r="C9" s="6"/>
      <c r="D9" s="6"/>
      <c r="E9" s="6"/>
      <c r="F9" s="12" t="s">
        <v>1610</v>
      </c>
      <c r="G9" s="6"/>
      <c r="H9" s="405">
        <v>43424</v>
      </c>
      <c r="I9" s="6"/>
      <c r="J9" s="7"/>
    </row>
    <row r="10" spans="2:10" ht="21" x14ac:dyDescent="0.35">
      <c r="B10" s="5"/>
      <c r="C10" s="6"/>
      <c r="D10" s="6"/>
      <c r="E10" s="6"/>
      <c r="F10" s="12" t="s">
        <v>1611</v>
      </c>
      <c r="G10" s="6"/>
      <c r="H10" s="405">
        <v>43373</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1778</v>
      </c>
      <c r="G7" s="188" t="s">
        <v>1779</v>
      </c>
      <c r="H7" s="188" t="s">
        <v>1780</v>
      </c>
      <c r="I7" s="188" t="s">
        <v>1781</v>
      </c>
    </row>
    <row r="8" spans="2:9" x14ac:dyDescent="0.25">
      <c r="B8" s="185" t="s">
        <v>1380</v>
      </c>
      <c r="C8" s="135"/>
      <c r="D8" s="135"/>
      <c r="E8" s="135"/>
      <c r="F8" s="383">
        <v>518</v>
      </c>
      <c r="G8" s="384">
        <v>519</v>
      </c>
      <c r="H8" s="384">
        <v>479</v>
      </c>
      <c r="I8" s="383">
        <v>508</v>
      </c>
    </row>
    <row r="9" spans="2:9" x14ac:dyDescent="0.25">
      <c r="B9" s="185" t="s">
        <v>1711</v>
      </c>
      <c r="C9" s="135"/>
      <c r="D9" s="135"/>
      <c r="E9" s="135"/>
      <c r="F9" s="383">
        <v>5</v>
      </c>
      <c r="G9" s="384">
        <v>4</v>
      </c>
      <c r="H9" s="384">
        <v>5</v>
      </c>
      <c r="I9" s="383">
        <v>4</v>
      </c>
    </row>
    <row r="10" spans="2:9" x14ac:dyDescent="0.25">
      <c r="B10" s="185" t="s">
        <v>1379</v>
      </c>
      <c r="C10" s="135"/>
      <c r="D10" s="135"/>
      <c r="E10" s="135"/>
      <c r="F10" s="383">
        <v>35</v>
      </c>
      <c r="G10" s="385">
        <v>34</v>
      </c>
      <c r="H10" s="385">
        <v>35</v>
      </c>
      <c r="I10" s="386">
        <v>36</v>
      </c>
    </row>
    <row r="11" spans="2:9" x14ac:dyDescent="0.25">
      <c r="B11" s="185" t="s">
        <v>1378</v>
      </c>
      <c r="C11" s="185" t="s">
        <v>99</v>
      </c>
      <c r="D11" s="185"/>
      <c r="E11" s="185"/>
      <c r="F11" s="382">
        <v>7.2999999999999995E-2</v>
      </c>
      <c r="G11" s="382">
        <v>7.0999999999999994E-2</v>
      </c>
      <c r="H11" s="382">
        <v>7.3999999999999996E-2</v>
      </c>
      <c r="I11" s="382">
        <v>7.4999999999999997E-2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3">
        <v>482</v>
      </c>
      <c r="G13" s="383">
        <v>484</v>
      </c>
      <c r="H13" s="383">
        <v>473</v>
      </c>
      <c r="I13" s="383">
        <v>472</v>
      </c>
    </row>
    <row r="14" spans="2:9" x14ac:dyDescent="0.25">
      <c r="B14" s="135"/>
      <c r="C14" s="185" t="s">
        <v>1376</v>
      </c>
      <c r="D14" s="185"/>
      <c r="E14" s="185"/>
      <c r="F14" s="387">
        <v>0</v>
      </c>
      <c r="G14" s="383">
        <v>0</v>
      </c>
      <c r="H14" s="383">
        <v>0</v>
      </c>
      <c r="I14" s="383">
        <v>0</v>
      </c>
    </row>
    <row r="15" spans="2:9" x14ac:dyDescent="0.25">
      <c r="B15" s="185" t="s">
        <v>1375</v>
      </c>
      <c r="C15" s="135"/>
      <c r="D15" s="135"/>
      <c r="E15" s="135"/>
      <c r="F15" s="383">
        <v>4</v>
      </c>
      <c r="G15" s="383">
        <v>4</v>
      </c>
      <c r="H15" s="383">
        <v>4</v>
      </c>
      <c r="I15" s="383">
        <v>5</v>
      </c>
    </row>
    <row r="16" spans="2:9" x14ac:dyDescent="0.25">
      <c r="B16" s="185" t="s">
        <v>1374</v>
      </c>
      <c r="C16" s="135"/>
      <c r="D16" s="135"/>
      <c r="E16" s="135"/>
      <c r="F16" s="383">
        <v>0</v>
      </c>
      <c r="G16" s="383">
        <v>0</v>
      </c>
      <c r="H16" s="383">
        <v>0</v>
      </c>
      <c r="I16" s="383">
        <v>0</v>
      </c>
    </row>
    <row r="17" spans="1:9" x14ac:dyDescent="0.25">
      <c r="A17" s="169"/>
      <c r="B17" s="186" t="s">
        <v>1373</v>
      </c>
      <c r="C17" s="171"/>
      <c r="D17" s="135"/>
      <c r="E17" s="135"/>
      <c r="F17" s="383">
        <v>0</v>
      </c>
      <c r="G17" s="383">
        <v>0</v>
      </c>
      <c r="H17" s="383">
        <v>0</v>
      </c>
      <c r="I17" s="383">
        <v>0</v>
      </c>
    </row>
    <row r="18" spans="1:9" x14ac:dyDescent="0.25">
      <c r="A18" s="169"/>
      <c r="B18" s="186" t="s">
        <v>1372</v>
      </c>
      <c r="C18" s="171"/>
      <c r="D18" s="196"/>
      <c r="E18" s="196"/>
      <c r="F18" s="357">
        <v>0</v>
      </c>
      <c r="G18" s="357">
        <v>0</v>
      </c>
      <c r="H18" s="357">
        <v>0</v>
      </c>
      <c r="I18" s="357">
        <v>0</v>
      </c>
    </row>
    <row r="19" spans="1:9" x14ac:dyDescent="0.25">
      <c r="A19" s="169"/>
      <c r="B19" s="186" t="s">
        <v>1371</v>
      </c>
      <c r="C19" s="171"/>
      <c r="D19" s="196"/>
      <c r="E19" s="196"/>
      <c r="F19" s="357">
        <v>29</v>
      </c>
      <c r="G19" s="357">
        <v>28</v>
      </c>
      <c r="H19" s="357">
        <v>29</v>
      </c>
      <c r="I19" s="357">
        <v>29</v>
      </c>
    </row>
    <row r="20" spans="1:9" x14ac:dyDescent="0.25">
      <c r="A20" s="169"/>
      <c r="B20" s="186" t="s">
        <v>1370</v>
      </c>
      <c r="C20" s="171"/>
      <c r="D20" s="196"/>
      <c r="E20" s="196"/>
      <c r="F20" s="357">
        <v>33</v>
      </c>
      <c r="G20" s="357">
        <v>32</v>
      </c>
      <c r="H20" s="357">
        <v>33</v>
      </c>
      <c r="I20" s="357">
        <v>34</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1778</v>
      </c>
      <c r="G26" s="188" t="s">
        <v>1779</v>
      </c>
      <c r="H26" s="188" t="s">
        <v>1780</v>
      </c>
      <c r="I26" s="188" t="s">
        <v>1781</v>
      </c>
    </row>
    <row r="27" spans="1:9" x14ac:dyDescent="0.25">
      <c r="B27" s="185" t="s">
        <v>1366</v>
      </c>
      <c r="C27" s="135"/>
      <c r="D27" s="135"/>
      <c r="E27" s="135"/>
      <c r="F27" s="370">
        <v>482</v>
      </c>
      <c r="G27" s="371">
        <v>484</v>
      </c>
      <c r="H27" s="371">
        <v>473</v>
      </c>
      <c r="I27" s="370">
        <v>472</v>
      </c>
    </row>
    <row r="28" spans="1:9" x14ac:dyDescent="0.25">
      <c r="B28" s="200" t="s">
        <v>1365</v>
      </c>
      <c r="C28" s="201"/>
      <c r="D28" s="201"/>
      <c r="E28" s="201"/>
      <c r="F28" s="402">
        <v>491</v>
      </c>
      <c r="G28" s="403">
        <v>495</v>
      </c>
      <c r="H28" s="403">
        <v>484</v>
      </c>
      <c r="I28" s="402">
        <v>483</v>
      </c>
    </row>
    <row r="29" spans="1:9" x14ac:dyDescent="0.25">
      <c r="B29" s="186" t="s">
        <v>1364</v>
      </c>
      <c r="C29" s="186" t="s">
        <v>1712</v>
      </c>
      <c r="D29" s="186"/>
      <c r="E29" s="186"/>
      <c r="F29" s="372" t="s">
        <v>1498</v>
      </c>
      <c r="G29" s="372" t="s">
        <v>1498</v>
      </c>
      <c r="H29" s="372" t="s">
        <v>1498</v>
      </c>
      <c r="I29" s="373" t="s">
        <v>1498</v>
      </c>
    </row>
    <row r="30" spans="1:9" x14ac:dyDescent="0.25">
      <c r="B30" s="171"/>
      <c r="C30" s="186" t="s">
        <v>1363</v>
      </c>
      <c r="D30" s="186"/>
      <c r="E30" s="186"/>
      <c r="F30" s="377">
        <v>143</v>
      </c>
      <c r="G30" s="377">
        <v>127</v>
      </c>
      <c r="H30" s="377">
        <v>54</v>
      </c>
      <c r="I30" s="377">
        <v>73</v>
      </c>
    </row>
    <row r="31" spans="1:9" x14ac:dyDescent="0.25">
      <c r="B31" s="171"/>
      <c r="C31" s="186" t="s">
        <v>1362</v>
      </c>
      <c r="D31" s="186"/>
      <c r="E31" s="186"/>
      <c r="F31" s="378" t="s">
        <v>1498</v>
      </c>
      <c r="G31" s="378" t="s">
        <v>1498</v>
      </c>
      <c r="H31" s="378" t="s">
        <v>1498</v>
      </c>
      <c r="I31" s="378" t="s">
        <v>1498</v>
      </c>
    </row>
    <row r="32" spans="1:9" x14ac:dyDescent="0.25">
      <c r="B32" s="171"/>
      <c r="C32" s="186" t="s">
        <v>1361</v>
      </c>
      <c r="D32" s="186"/>
      <c r="E32" s="186"/>
      <c r="F32" s="379">
        <v>106</v>
      </c>
      <c r="G32" s="379">
        <v>92</v>
      </c>
      <c r="H32" s="379">
        <v>121</v>
      </c>
      <c r="I32" s="379">
        <v>125</v>
      </c>
    </row>
    <row r="33" spans="2:9" x14ac:dyDescent="0.25">
      <c r="B33" s="171"/>
      <c r="C33" s="186" t="s">
        <v>1360</v>
      </c>
      <c r="D33" s="186"/>
      <c r="E33" s="186"/>
      <c r="F33" s="379">
        <v>97</v>
      </c>
      <c r="G33" s="379">
        <v>110</v>
      </c>
      <c r="H33" s="379">
        <v>101</v>
      </c>
      <c r="I33" s="379">
        <v>102</v>
      </c>
    </row>
    <row r="34" spans="2:9" x14ac:dyDescent="0.25">
      <c r="B34" s="171"/>
      <c r="C34" s="186" t="s">
        <v>1359</v>
      </c>
      <c r="D34" s="186"/>
      <c r="E34" s="186"/>
      <c r="F34" s="379">
        <v>81</v>
      </c>
      <c r="G34" s="379">
        <v>106</v>
      </c>
      <c r="H34" s="379">
        <v>88</v>
      </c>
      <c r="I34" s="379">
        <v>79</v>
      </c>
    </row>
    <row r="35" spans="2:9" x14ac:dyDescent="0.25">
      <c r="B35" s="171"/>
      <c r="C35" s="186" t="s">
        <v>1358</v>
      </c>
      <c r="D35" s="186"/>
      <c r="E35" s="186"/>
      <c r="F35" s="379">
        <v>42</v>
      </c>
      <c r="G35" s="379">
        <v>36</v>
      </c>
      <c r="H35" s="379">
        <v>75</v>
      </c>
      <c r="I35" s="379">
        <v>71</v>
      </c>
    </row>
    <row r="36" spans="2:9" x14ac:dyDescent="0.25">
      <c r="B36" s="171"/>
      <c r="C36" s="186" t="s">
        <v>1357</v>
      </c>
      <c r="D36" s="186"/>
      <c r="E36" s="186"/>
      <c r="F36" s="377">
        <v>13</v>
      </c>
      <c r="G36" s="377">
        <v>13</v>
      </c>
      <c r="H36" s="377">
        <v>33</v>
      </c>
      <c r="I36" s="377">
        <v>22</v>
      </c>
    </row>
    <row r="37" spans="2:9" x14ac:dyDescent="0.25">
      <c r="B37" s="171"/>
      <c r="C37" s="186" t="s">
        <v>1356</v>
      </c>
      <c r="D37" s="186"/>
      <c r="E37" s="186"/>
      <c r="F37" s="377" t="s">
        <v>1498</v>
      </c>
      <c r="G37" s="377" t="s">
        <v>1498</v>
      </c>
      <c r="H37" s="377">
        <v>0</v>
      </c>
      <c r="I37" s="377">
        <v>0</v>
      </c>
    </row>
    <row r="38" spans="2:9" x14ac:dyDescent="0.25">
      <c r="B38" s="193"/>
      <c r="C38" s="396" t="s">
        <v>1355</v>
      </c>
      <c r="D38" s="396"/>
      <c r="E38" s="396"/>
      <c r="F38" s="397" t="s">
        <v>1498</v>
      </c>
      <c r="G38" s="397" t="s">
        <v>1498</v>
      </c>
      <c r="H38" s="397" t="s">
        <v>1498</v>
      </c>
      <c r="I38" s="397" t="s">
        <v>1498</v>
      </c>
    </row>
    <row r="39" spans="2:9" x14ac:dyDescent="0.25">
      <c r="B39" s="186" t="s">
        <v>1354</v>
      </c>
      <c r="C39" s="186" t="s">
        <v>1353</v>
      </c>
      <c r="D39" s="186"/>
      <c r="E39" s="186"/>
      <c r="F39" s="380">
        <v>0.78</v>
      </c>
      <c r="G39" s="380">
        <v>0.78</v>
      </c>
      <c r="H39" s="380">
        <v>0.81</v>
      </c>
      <c r="I39" s="380">
        <v>0.81</v>
      </c>
    </row>
    <row r="40" spans="2:9" x14ac:dyDescent="0.25">
      <c r="B40" s="171"/>
      <c r="C40" s="186" t="s">
        <v>1352</v>
      </c>
      <c r="D40" s="186"/>
      <c r="E40" s="186"/>
      <c r="F40" s="380">
        <v>0.22</v>
      </c>
      <c r="G40" s="380">
        <v>0.22</v>
      </c>
      <c r="H40" s="380">
        <v>0.19</v>
      </c>
      <c r="I40" s="380">
        <v>0.19</v>
      </c>
    </row>
    <row r="41" spans="2:9" x14ac:dyDescent="0.25">
      <c r="B41" s="193"/>
      <c r="C41" s="396" t="s">
        <v>1351</v>
      </c>
      <c r="D41" s="396"/>
      <c r="E41" s="396"/>
      <c r="F41" s="398" t="s">
        <v>1498</v>
      </c>
      <c r="G41" s="398" t="s">
        <v>1498</v>
      </c>
      <c r="H41" s="398" t="s">
        <v>1498</v>
      </c>
      <c r="I41" s="398" t="s">
        <v>1498</v>
      </c>
    </row>
    <row r="42" spans="2:9" x14ac:dyDescent="0.25">
      <c r="B42" s="186" t="s">
        <v>1350</v>
      </c>
      <c r="C42" s="186" t="s">
        <v>1349</v>
      </c>
      <c r="D42" s="186"/>
      <c r="E42" s="186"/>
      <c r="F42" s="380">
        <v>0.76</v>
      </c>
      <c r="G42" s="380">
        <v>0.75</v>
      </c>
      <c r="H42" s="380">
        <v>0.79</v>
      </c>
      <c r="I42" s="380">
        <v>0.79</v>
      </c>
    </row>
    <row r="43" spans="2:9" x14ac:dyDescent="0.25">
      <c r="B43" s="171"/>
      <c r="C43" s="186" t="s">
        <v>1348</v>
      </c>
      <c r="D43" s="186"/>
      <c r="E43" s="186"/>
      <c r="F43" s="380">
        <v>0.24</v>
      </c>
      <c r="G43" s="380">
        <v>0.25</v>
      </c>
      <c r="H43" s="380">
        <v>0.21</v>
      </c>
      <c r="I43" s="380">
        <v>0.21</v>
      </c>
    </row>
    <row r="44" spans="2:9" x14ac:dyDescent="0.25">
      <c r="B44" s="193"/>
      <c r="C44" s="396" t="s">
        <v>1347</v>
      </c>
      <c r="D44" s="396"/>
      <c r="E44" s="396"/>
      <c r="F44" s="399" t="s">
        <v>1498</v>
      </c>
      <c r="G44" s="399" t="s">
        <v>1498</v>
      </c>
      <c r="H44" s="399" t="s">
        <v>1498</v>
      </c>
      <c r="I44" s="399" t="s">
        <v>1498</v>
      </c>
    </row>
    <row r="45" spans="2:9" x14ac:dyDescent="0.25">
      <c r="B45" s="186" t="s">
        <v>1346</v>
      </c>
      <c r="C45" s="186" t="s">
        <v>184</v>
      </c>
      <c r="D45" s="186"/>
      <c r="E45" s="186"/>
      <c r="F45" s="404">
        <v>0.94</v>
      </c>
      <c r="G45" s="404">
        <v>0.92</v>
      </c>
      <c r="H45" s="404">
        <v>0.94</v>
      </c>
      <c r="I45" s="404">
        <v>0.93</v>
      </c>
    </row>
    <row r="46" spans="2:9" x14ac:dyDescent="0.25">
      <c r="B46" s="171"/>
      <c r="C46" s="186" t="s">
        <v>166</v>
      </c>
      <c r="D46" s="186"/>
      <c r="E46" s="186"/>
      <c r="F46" s="404">
        <v>0.03</v>
      </c>
      <c r="G46" s="404">
        <v>0.05</v>
      </c>
      <c r="H46" s="404">
        <v>0.03</v>
      </c>
      <c r="I46" s="404">
        <v>0.03</v>
      </c>
    </row>
    <row r="47" spans="2:9" x14ac:dyDescent="0.25">
      <c r="B47" s="171"/>
      <c r="C47" s="186" t="s">
        <v>190</v>
      </c>
      <c r="D47" s="186"/>
      <c r="E47" s="186"/>
      <c r="F47" s="404">
        <v>0.03</v>
      </c>
      <c r="G47" s="404">
        <v>0.03</v>
      </c>
      <c r="H47" s="404">
        <v>0.03</v>
      </c>
      <c r="I47" s="404">
        <v>0.03</v>
      </c>
    </row>
    <row r="48" spans="2:9" x14ac:dyDescent="0.25">
      <c r="B48" s="171"/>
      <c r="C48" s="186" t="s">
        <v>1345</v>
      </c>
      <c r="D48" s="186"/>
      <c r="E48" s="186"/>
      <c r="F48" s="404" t="s">
        <v>1498</v>
      </c>
      <c r="G48" s="404" t="s">
        <v>1498</v>
      </c>
      <c r="H48" s="404" t="s">
        <v>1498</v>
      </c>
      <c r="I48" s="404" t="s">
        <v>1498</v>
      </c>
    </row>
    <row r="49" spans="2:11" x14ac:dyDescent="0.25">
      <c r="B49" s="171"/>
      <c r="C49" s="186" t="s">
        <v>172</v>
      </c>
      <c r="D49" s="186"/>
      <c r="E49" s="186"/>
      <c r="F49" s="404">
        <v>0.01</v>
      </c>
      <c r="G49" s="404">
        <v>0</v>
      </c>
      <c r="H49" s="404">
        <v>0.01</v>
      </c>
      <c r="I49" s="404">
        <v>0.01</v>
      </c>
    </row>
    <row r="50" spans="2:11" x14ac:dyDescent="0.25">
      <c r="B50" s="171"/>
      <c r="C50" s="186" t="s">
        <v>1344</v>
      </c>
      <c r="D50" s="186"/>
      <c r="E50" s="186"/>
      <c r="F50" s="404" t="s">
        <v>1498</v>
      </c>
      <c r="G50" s="404" t="s">
        <v>1498</v>
      </c>
      <c r="H50" s="404" t="s">
        <v>1498</v>
      </c>
      <c r="I50" s="404" t="s">
        <v>1498</v>
      </c>
    </row>
    <row r="51" spans="2:11" x14ac:dyDescent="0.25">
      <c r="B51" s="193"/>
      <c r="C51" s="396" t="s">
        <v>97</v>
      </c>
      <c r="D51" s="396"/>
      <c r="E51" s="396"/>
      <c r="F51" s="408" t="s">
        <v>1498</v>
      </c>
      <c r="G51" s="408" t="s">
        <v>1498</v>
      </c>
      <c r="H51" s="408" t="s">
        <v>1498</v>
      </c>
      <c r="I51" s="408"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6" t="s">
        <v>1341</v>
      </c>
      <c r="C54" s="193"/>
      <c r="D54" s="193"/>
      <c r="E54" s="193"/>
      <c r="F54" s="400">
        <v>1</v>
      </c>
      <c r="G54" s="400">
        <v>1</v>
      </c>
      <c r="H54" s="400">
        <v>1</v>
      </c>
      <c r="I54" s="400">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1329</v>
      </c>
      <c r="G57" s="184" t="s">
        <v>1329</v>
      </c>
      <c r="H57" s="184" t="s">
        <v>1329</v>
      </c>
      <c r="I57" s="183" t="s">
        <v>1329</v>
      </c>
    </row>
    <row r="58" spans="2:11" x14ac:dyDescent="0.25">
      <c r="B58" s="201"/>
      <c r="C58" s="200" t="s">
        <v>1774</v>
      </c>
      <c r="D58" s="200"/>
      <c r="E58" s="200"/>
      <c r="F58" s="401" t="s">
        <v>1330</v>
      </c>
      <c r="G58" s="392"/>
      <c r="H58" s="392"/>
      <c r="I58" s="401"/>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9.1296275720483031</v>
      </c>
      <c r="D64" s="178">
        <v>4.4701573620892034</v>
      </c>
      <c r="E64" s="180"/>
      <c r="F64" s="180"/>
      <c r="G64" s="180"/>
      <c r="H64" s="180"/>
      <c r="I64" s="180"/>
      <c r="J64" s="180"/>
      <c r="K64" s="180"/>
    </row>
    <row r="65" spans="2:11" x14ac:dyDescent="0.25">
      <c r="B65" s="180" t="s">
        <v>1318</v>
      </c>
      <c r="C65" s="178">
        <v>19.631885793796773</v>
      </c>
      <c r="D65" s="178">
        <v>0.74123072985285754</v>
      </c>
      <c r="E65" s="180"/>
      <c r="F65" s="180"/>
      <c r="G65" s="180"/>
      <c r="H65" s="180"/>
      <c r="I65" s="180"/>
      <c r="J65" s="180"/>
      <c r="K65" s="180"/>
    </row>
    <row r="66" spans="2:11" x14ac:dyDescent="0.25">
      <c r="B66" s="180" t="s">
        <v>1307</v>
      </c>
      <c r="C66" s="178">
        <v>0.38449349591923537</v>
      </c>
      <c r="D66" s="178">
        <v>2.5605047791112594E-2</v>
      </c>
      <c r="E66" s="180"/>
      <c r="F66" s="180"/>
      <c r="G66" s="180"/>
      <c r="H66" s="180"/>
      <c r="I66" s="180"/>
      <c r="J66" s="180"/>
      <c r="K66" s="180"/>
    </row>
    <row r="67" spans="2:11" x14ac:dyDescent="0.25">
      <c r="B67" s="180" t="s">
        <v>99</v>
      </c>
      <c r="C67" s="178">
        <v>29.14600686176431</v>
      </c>
      <c r="D67" s="178">
        <v>5.2369931397331735</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4.0999999999999996</v>
      </c>
      <c r="D71" s="178">
        <v>4.2954079490503999E-8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25</v>
      </c>
      <c r="D73" s="178">
        <v>5.1999999570459208</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29.1</v>
      </c>
      <c r="D75" s="178">
        <v>5.2</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0</v>
      </c>
      <c r="D79" s="178">
        <v>4.1147828807061098</v>
      </c>
      <c r="E79" s="178">
        <v>0</v>
      </c>
      <c r="F79" s="178">
        <v>4.1147828807061098</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13.6</v>
      </c>
      <c r="D81" s="178">
        <v>16.28521711929389</v>
      </c>
      <c r="E81" s="178">
        <v>0.4</v>
      </c>
      <c r="F81" s="178">
        <v>30.28521711929389</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13.6</v>
      </c>
      <c r="D83" s="178">
        <v>20.399999999999999</v>
      </c>
      <c r="E83" s="178">
        <v>0.4</v>
      </c>
      <c r="F83" s="178">
        <v>34.4</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c r="D97" s="169"/>
      <c r="E97" s="168"/>
      <c r="F97" s="168"/>
      <c r="G97" s="168"/>
      <c r="H97" s="168"/>
      <c r="I97" s="168"/>
      <c r="J97" s="168"/>
      <c r="K97" s="168"/>
    </row>
    <row r="98" spans="2:11" x14ac:dyDescent="0.25">
      <c r="B98" s="173" t="s">
        <v>1307</v>
      </c>
      <c r="C98" s="172"/>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482</v>
      </c>
      <c r="D105" s="135"/>
      <c r="E105" s="135"/>
    </row>
    <row r="106" spans="2:11" x14ac:dyDescent="0.25">
      <c r="B106" s="164" t="s">
        <v>1304</v>
      </c>
      <c r="C106" s="381">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1613</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1613</v>
      </c>
      <c r="D127" s="436"/>
      <c r="E127" s="436"/>
      <c r="F127" s="436"/>
    </row>
    <row r="128" spans="2:6" x14ac:dyDescent="0.25">
      <c r="B128" s="153" t="s">
        <v>1288</v>
      </c>
      <c r="C128" s="436" t="s">
        <v>1613</v>
      </c>
      <c r="D128" s="436"/>
      <c r="E128" s="436"/>
      <c r="F128" s="436"/>
    </row>
    <row r="129" spans="2:9" x14ac:dyDescent="0.25">
      <c r="B129" s="152" t="s">
        <v>1287</v>
      </c>
      <c r="C129" s="437"/>
      <c r="D129" s="437"/>
      <c r="E129" s="437" t="s">
        <v>1613</v>
      </c>
      <c r="F129" s="437"/>
    </row>
    <row r="130" spans="2:9" x14ac:dyDescent="0.25">
      <c r="B130" s="151" t="s">
        <v>1286</v>
      </c>
      <c r="C130" s="135"/>
      <c r="D130" s="135"/>
      <c r="E130" s="135"/>
      <c r="F130" s="135"/>
    </row>
    <row r="131" spans="2:9" x14ac:dyDescent="0.25">
      <c r="B131" s="135"/>
      <c r="C131" s="135"/>
      <c r="D131" s="135"/>
      <c r="E131" s="135"/>
      <c r="F131" s="135"/>
      <c r="I131" s="345"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1782</v>
      </c>
      <c r="K4" s="221" t="s">
        <v>1396</v>
      </c>
      <c r="L4" s="220">
        <v>43373</v>
      </c>
    </row>
    <row r="5" spans="1:13" x14ac:dyDescent="0.25">
      <c r="B5" s="219"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5"/>
      <c r="D9" s="215"/>
      <c r="E9" s="215"/>
      <c r="F9" s="215"/>
      <c r="G9" s="215"/>
      <c r="H9" s="215"/>
      <c r="I9" s="215"/>
      <c r="J9" s="215"/>
      <c r="K9" s="215"/>
      <c r="L9" s="215"/>
      <c r="M9" s="215"/>
    </row>
    <row r="10" spans="1:13" ht="45" x14ac:dyDescent="0.25">
      <c r="A10" s="169"/>
      <c r="B10" s="193"/>
      <c r="C10" s="213" t="s">
        <v>1392</v>
      </c>
      <c r="D10" s="212" t="s">
        <v>1391</v>
      </c>
      <c r="E10" s="212" t="s">
        <v>1390</v>
      </c>
      <c r="F10" s="212" t="s">
        <v>1389</v>
      </c>
      <c r="G10" s="212" t="s">
        <v>1388</v>
      </c>
      <c r="H10" s="212" t="s">
        <v>1387</v>
      </c>
      <c r="I10" s="212" t="s">
        <v>1386</v>
      </c>
      <c r="J10" s="212" t="s">
        <v>900</v>
      </c>
      <c r="K10" s="212" t="s">
        <v>1385</v>
      </c>
      <c r="L10" s="212" t="s">
        <v>97</v>
      </c>
      <c r="M10" s="211" t="s">
        <v>99</v>
      </c>
    </row>
    <row r="11" spans="1:13" x14ac:dyDescent="0.25">
      <c r="A11" s="169"/>
      <c r="B11" s="210" t="s">
        <v>99</v>
      </c>
      <c r="C11" s="218">
        <v>207258</v>
      </c>
      <c r="D11" s="218">
        <v>18287</v>
      </c>
      <c r="E11" s="218">
        <v>3465</v>
      </c>
      <c r="F11" s="218">
        <v>1317</v>
      </c>
      <c r="G11" s="218">
        <v>11609</v>
      </c>
      <c r="H11" s="218">
        <v>966</v>
      </c>
      <c r="I11" s="218">
        <v>6936</v>
      </c>
      <c r="J11" s="218">
        <v>10383</v>
      </c>
      <c r="K11" s="218">
        <v>477</v>
      </c>
      <c r="L11" s="218">
        <v>313</v>
      </c>
      <c r="M11" s="355">
        <v>261011</v>
      </c>
    </row>
    <row r="12" spans="1:13" x14ac:dyDescent="0.25">
      <c r="A12" s="169"/>
      <c r="B12" s="207" t="s">
        <v>1382</v>
      </c>
      <c r="C12" s="358">
        <v>79</v>
      </c>
      <c r="D12" s="358">
        <v>7</v>
      </c>
      <c r="E12" s="358">
        <v>1</v>
      </c>
      <c r="F12" s="358">
        <v>1</v>
      </c>
      <c r="G12" s="358">
        <v>4</v>
      </c>
      <c r="H12" s="358">
        <v>0</v>
      </c>
      <c r="I12" s="358">
        <v>3</v>
      </c>
      <c r="J12" s="358">
        <v>4</v>
      </c>
      <c r="K12" s="358">
        <v>0</v>
      </c>
      <c r="L12" s="358">
        <v>0</v>
      </c>
      <c r="M12" s="359">
        <v>99</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7" t="s">
        <v>1231</v>
      </c>
      <c r="C16" s="216"/>
      <c r="D16" s="215"/>
      <c r="E16" s="215"/>
      <c r="F16" s="215"/>
      <c r="G16" s="215"/>
      <c r="H16" s="215"/>
      <c r="I16" s="215"/>
      <c r="J16" s="215"/>
      <c r="K16" s="215"/>
      <c r="L16" s="215"/>
      <c r="M16" s="215"/>
    </row>
    <row r="17" spans="1:13" ht="45" x14ac:dyDescent="0.25">
      <c r="A17" s="169"/>
      <c r="B17" s="193"/>
      <c r="C17" s="213" t="s">
        <v>1392</v>
      </c>
      <c r="D17" s="212" t="s">
        <v>1391</v>
      </c>
      <c r="E17" s="212" t="s">
        <v>1390</v>
      </c>
      <c r="F17" s="212" t="s">
        <v>1389</v>
      </c>
      <c r="G17" s="212" t="s">
        <v>1388</v>
      </c>
      <c r="H17" s="212" t="s">
        <v>1387</v>
      </c>
      <c r="I17" s="212" t="s">
        <v>1386</v>
      </c>
      <c r="J17" s="212" t="s">
        <v>900</v>
      </c>
      <c r="K17" s="212" t="s">
        <v>1385</v>
      </c>
      <c r="L17" s="212" t="s">
        <v>97</v>
      </c>
      <c r="M17" s="211" t="s">
        <v>99</v>
      </c>
    </row>
    <row r="18" spans="1:13" x14ac:dyDescent="0.25">
      <c r="A18" s="169"/>
      <c r="B18" s="210" t="s">
        <v>99</v>
      </c>
      <c r="C18" s="209">
        <v>249.98</v>
      </c>
      <c r="D18" s="209">
        <v>13.34</v>
      </c>
      <c r="E18" s="209">
        <v>28.05</v>
      </c>
      <c r="F18" s="209">
        <v>10.06</v>
      </c>
      <c r="G18" s="209">
        <v>43.52</v>
      </c>
      <c r="H18" s="209">
        <v>8.9</v>
      </c>
      <c r="I18" s="209">
        <v>80.94</v>
      </c>
      <c r="J18" s="209">
        <v>37.26</v>
      </c>
      <c r="K18" s="209">
        <v>8.59</v>
      </c>
      <c r="L18" s="209">
        <v>0.65</v>
      </c>
      <c r="M18" s="356">
        <v>481.28999999999991</v>
      </c>
    </row>
    <row r="19" spans="1:13" x14ac:dyDescent="0.25">
      <c r="A19" s="169"/>
      <c r="B19" s="207" t="s">
        <v>1382</v>
      </c>
      <c r="C19" s="407">
        <v>51.94</v>
      </c>
      <c r="D19" s="407">
        <v>2.7719999999999998</v>
      </c>
      <c r="E19" s="407">
        <v>5.8280000000000003</v>
      </c>
      <c r="F19" s="407">
        <v>2.09</v>
      </c>
      <c r="G19" s="407">
        <v>9.0419999999999998</v>
      </c>
      <c r="H19" s="407">
        <v>1.85</v>
      </c>
      <c r="I19" s="407">
        <v>16.82</v>
      </c>
      <c r="J19" s="407">
        <v>7.7409999999999997</v>
      </c>
      <c r="K19" s="407">
        <v>1.7849999999999999</v>
      </c>
      <c r="L19" s="407">
        <v>0.1348</v>
      </c>
      <c r="M19" s="406">
        <v>100.00279999999998</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7" t="s">
        <v>1229</v>
      </c>
      <c r="C23" s="216"/>
      <c r="D23" s="215"/>
      <c r="E23" s="215"/>
      <c r="F23" s="215"/>
      <c r="G23" s="215"/>
      <c r="H23" s="215"/>
      <c r="I23" s="215"/>
      <c r="J23" s="215"/>
      <c r="K23" s="215"/>
      <c r="L23" s="215"/>
      <c r="M23" s="215"/>
    </row>
    <row r="24" spans="1:13" x14ac:dyDescent="0.25">
      <c r="A24" s="169"/>
      <c r="B24" s="171"/>
      <c r="C24" s="214"/>
      <c r="D24" s="179"/>
      <c r="E24" s="179"/>
      <c r="F24" s="179"/>
      <c r="G24" s="179"/>
      <c r="H24" s="179"/>
      <c r="I24" s="179"/>
      <c r="J24" s="179"/>
      <c r="K24" s="179"/>
      <c r="L24" s="179"/>
      <c r="M24" s="179"/>
    </row>
    <row r="25" spans="1:13" x14ac:dyDescent="0.25">
      <c r="A25" s="169"/>
      <c r="B25" s="193"/>
      <c r="C25" s="213" t="s">
        <v>1167</v>
      </c>
      <c r="D25" s="212" t="s">
        <v>1168</v>
      </c>
      <c r="E25" s="212" t="s">
        <v>1169</v>
      </c>
      <c r="F25" s="212" t="s">
        <v>1170</v>
      </c>
      <c r="G25" s="212" t="s">
        <v>1383</v>
      </c>
      <c r="H25" s="212" t="s">
        <v>1171</v>
      </c>
      <c r="I25" s="211" t="s">
        <v>99</v>
      </c>
    </row>
    <row r="26" spans="1:13" x14ac:dyDescent="0.25">
      <c r="A26" s="169"/>
      <c r="B26" s="210" t="s">
        <v>99</v>
      </c>
      <c r="C26" s="209">
        <v>180.5</v>
      </c>
      <c r="D26" s="209">
        <v>110.2</v>
      </c>
      <c r="E26" s="209">
        <v>73.099999999999994</v>
      </c>
      <c r="F26" s="209">
        <v>34.4</v>
      </c>
      <c r="G26" s="209">
        <v>22.5</v>
      </c>
      <c r="H26" s="209">
        <v>60.5</v>
      </c>
      <c r="I26" s="356">
        <v>481.3</v>
      </c>
    </row>
    <row r="27" spans="1:13" x14ac:dyDescent="0.25">
      <c r="A27" s="169"/>
      <c r="B27" s="207" t="s">
        <v>1382</v>
      </c>
      <c r="C27" s="358">
        <v>37.51</v>
      </c>
      <c r="D27" s="358">
        <v>22.9</v>
      </c>
      <c r="E27" s="358">
        <v>15.18</v>
      </c>
      <c r="F27" s="358">
        <v>7.16</v>
      </c>
      <c r="G27" s="358">
        <v>4.68</v>
      </c>
      <c r="H27" s="358">
        <v>12.57</v>
      </c>
      <c r="I27" s="359">
        <v>100</v>
      </c>
    </row>
    <row r="28" spans="1:13" x14ac:dyDescent="0.25">
      <c r="A28" s="169"/>
      <c r="B28" s="169"/>
      <c r="C28" s="169"/>
    </row>
    <row r="29" spans="1:13" x14ac:dyDescent="0.25">
      <c r="A29" s="169"/>
    </row>
    <row r="51" spans="14:14" x14ac:dyDescent="0.25">
      <c r="N51" s="345"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7" t="s">
        <v>1227</v>
      </c>
      <c r="C7" s="227"/>
      <c r="D7" s="226"/>
      <c r="E7" s="240"/>
      <c r="F7" s="240"/>
      <c r="G7" s="240"/>
      <c r="H7" s="240"/>
      <c r="I7" s="240"/>
      <c r="J7" s="240"/>
      <c r="K7" s="225"/>
      <c r="L7" s="225"/>
      <c r="M7" s="171"/>
      <c r="N7" s="239"/>
    </row>
    <row r="8" spans="2:14" x14ac:dyDescent="0.25">
      <c r="B8" s="203"/>
      <c r="C8" s="444" t="s">
        <v>1407</v>
      </c>
      <c r="D8" s="444"/>
      <c r="E8" s="444"/>
      <c r="F8" s="444"/>
      <c r="G8" s="444"/>
      <c r="H8" s="444"/>
      <c r="I8" s="444"/>
      <c r="J8" s="444"/>
      <c r="K8" s="444"/>
      <c r="L8" s="444"/>
      <c r="M8" s="169"/>
      <c r="N8" s="171"/>
    </row>
    <row r="9" spans="2:14" x14ac:dyDescent="0.25">
      <c r="B9" s="203"/>
      <c r="C9" s="224" t="s">
        <v>1406</v>
      </c>
      <c r="D9" s="224" t="s">
        <v>1405</v>
      </c>
      <c r="E9" s="224" t="s">
        <v>1404</v>
      </c>
      <c r="F9" s="224" t="s">
        <v>1403</v>
      </c>
      <c r="G9" s="224" t="s">
        <v>1402</v>
      </c>
      <c r="H9" s="224" t="s">
        <v>1401</v>
      </c>
      <c r="I9" s="224" t="s">
        <v>1400</v>
      </c>
      <c r="J9" s="224" t="s">
        <v>1399</v>
      </c>
      <c r="K9" s="224" t="s">
        <v>1398</v>
      </c>
      <c r="L9" s="224" t="s">
        <v>1397</v>
      </c>
      <c r="M9" s="169"/>
      <c r="N9" s="238"/>
    </row>
    <row r="10" spans="2:14" x14ac:dyDescent="0.25">
      <c r="C10" s="223"/>
      <c r="D10" s="223"/>
      <c r="E10" s="223"/>
      <c r="F10" s="223"/>
      <c r="G10" s="223"/>
      <c r="H10" s="223"/>
      <c r="I10" s="223"/>
      <c r="J10" s="223"/>
      <c r="K10" s="223"/>
      <c r="L10" s="223"/>
      <c r="M10" s="169"/>
      <c r="N10" s="171"/>
    </row>
    <row r="11" spans="2:14" x14ac:dyDescent="0.25">
      <c r="B11" s="222" t="s">
        <v>1392</v>
      </c>
      <c r="C11" s="235">
        <v>92.584405326517029</v>
      </c>
      <c r="D11" s="235">
        <v>78.360421021356018</v>
      </c>
      <c r="E11" s="235">
        <v>53.375587528183615</v>
      </c>
      <c r="F11" s="235">
        <v>14.565868947823894</v>
      </c>
      <c r="G11" s="235">
        <v>7.0198576482052077</v>
      </c>
      <c r="H11" s="235">
        <v>1.1866763842486834</v>
      </c>
      <c r="I11" s="235">
        <v>0.80350907078360156</v>
      </c>
      <c r="J11" s="235">
        <v>0.5468951874718665</v>
      </c>
      <c r="K11" s="235">
        <v>0.38246590886407372</v>
      </c>
      <c r="L11" s="235">
        <v>1.1550129765460251</v>
      </c>
      <c r="M11" s="169"/>
      <c r="N11" s="237"/>
    </row>
    <row r="12" spans="2:14" x14ac:dyDescent="0.25">
      <c r="B12" s="222" t="s">
        <v>1391</v>
      </c>
      <c r="C12" s="235">
        <v>5.562621535840532</v>
      </c>
      <c r="D12" s="235">
        <v>4.6700108658616211</v>
      </c>
      <c r="E12" s="235">
        <v>2.5726010717260945</v>
      </c>
      <c r="F12" s="235">
        <v>0.36825822144502901</v>
      </c>
      <c r="G12" s="235">
        <v>9.952383689949941E-2</v>
      </c>
      <c r="H12" s="235">
        <v>1.5619435167325862E-2</v>
      </c>
      <c r="I12" s="235">
        <v>9.2114617653460216E-3</v>
      </c>
      <c r="J12" s="235">
        <v>6.1075996487620363E-3</v>
      </c>
      <c r="K12" s="235">
        <v>4.5056062982670756E-3</v>
      </c>
      <c r="L12" s="235">
        <v>3.2440365347522947E-2</v>
      </c>
      <c r="M12" s="169"/>
      <c r="N12" s="237"/>
    </row>
    <row r="13" spans="2:14" x14ac:dyDescent="0.25">
      <c r="B13" s="222" t="s">
        <v>1390</v>
      </c>
      <c r="C13" s="235">
        <v>8.3066542170824871</v>
      </c>
      <c r="D13" s="235">
        <v>6.3417705764357351</v>
      </c>
      <c r="E13" s="235">
        <v>5.5343321497662128</v>
      </c>
      <c r="F13" s="235">
        <v>2.0786158232501695</v>
      </c>
      <c r="G13" s="235">
        <v>1.5954542799014884</v>
      </c>
      <c r="H13" s="235">
        <v>0.59979710033194134</v>
      </c>
      <c r="I13" s="235">
        <v>0.52240715565549489</v>
      </c>
      <c r="J13" s="235">
        <v>0.444016047399793</v>
      </c>
      <c r="K13" s="235">
        <v>0.38404634900239143</v>
      </c>
      <c r="L13" s="235">
        <v>2.242506301174287</v>
      </c>
      <c r="M13" s="169"/>
      <c r="N13" s="237"/>
    </row>
    <row r="14" spans="2:14" x14ac:dyDescent="0.25">
      <c r="B14" s="222" t="s">
        <v>1389</v>
      </c>
      <c r="C14" s="235">
        <v>3.9731764745648133</v>
      </c>
      <c r="D14" s="235">
        <v>2.7133888118979215</v>
      </c>
      <c r="E14" s="235">
        <v>1.7580223324618001</v>
      </c>
      <c r="F14" s="235">
        <v>0.60044178190458208</v>
      </c>
      <c r="G14" s="235">
        <v>0.42042925568402112</v>
      </c>
      <c r="H14" s="235">
        <v>0.13320926940321506</v>
      </c>
      <c r="I14" s="235">
        <v>0.10150706339659407</v>
      </c>
      <c r="J14" s="235">
        <v>7.9705546332103902E-2</v>
      </c>
      <c r="K14" s="235">
        <v>6.2604356341150622E-2</v>
      </c>
      <c r="L14" s="235">
        <v>0.21711510801379871</v>
      </c>
      <c r="M14" s="169"/>
      <c r="N14" s="237"/>
    </row>
    <row r="15" spans="2:14" x14ac:dyDescent="0.25">
      <c r="B15" s="222" t="s">
        <v>1388</v>
      </c>
      <c r="C15" s="235">
        <v>16.56779757047239</v>
      </c>
      <c r="D15" s="235">
        <v>13.956167421804608</v>
      </c>
      <c r="E15" s="235">
        <v>8.9594617888402635</v>
      </c>
      <c r="F15" s="235">
        <v>2.2699477056249195</v>
      </c>
      <c r="G15" s="235">
        <v>1.0131444571373407</v>
      </c>
      <c r="H15" s="235">
        <v>0.18354428658772043</v>
      </c>
      <c r="I15" s="235">
        <v>0.10982649954949156</v>
      </c>
      <c r="J15" s="235">
        <v>6.9816845797399926E-2</v>
      </c>
      <c r="K15" s="235">
        <v>5.8814191015574717E-2</v>
      </c>
      <c r="L15" s="235">
        <v>0.32837923317029216</v>
      </c>
      <c r="M15" s="169"/>
      <c r="N15" s="237"/>
    </row>
    <row r="16" spans="2:14" ht="30" x14ac:dyDescent="0.25">
      <c r="B16" s="222" t="s">
        <v>1387</v>
      </c>
      <c r="C16" s="235">
        <v>4.6076796540491971</v>
      </c>
      <c r="D16" s="235">
        <v>2.7162185544198585</v>
      </c>
      <c r="E16" s="235">
        <v>1.0858072919240704</v>
      </c>
      <c r="F16" s="235">
        <v>0.17453332022913623</v>
      </c>
      <c r="G16" s="235">
        <v>0.12582402111647759</v>
      </c>
      <c r="H16" s="235">
        <v>4.7008974502976524E-2</v>
      </c>
      <c r="I16" s="235">
        <v>4.0307695158935196E-2</v>
      </c>
      <c r="J16" s="235">
        <v>3.2906282152083563E-2</v>
      </c>
      <c r="K16" s="235">
        <v>1.3302539593395484E-2</v>
      </c>
      <c r="L16" s="235">
        <v>6.1111666853869484E-2</v>
      </c>
      <c r="M16" s="169"/>
      <c r="N16" s="237"/>
    </row>
    <row r="17" spans="2:14" x14ac:dyDescent="0.25">
      <c r="B17" s="222" t="s">
        <v>1386</v>
      </c>
      <c r="C17" s="235">
        <v>35.042991218815374</v>
      </c>
      <c r="D17" s="235">
        <v>28.675566254311075</v>
      </c>
      <c r="E17" s="235">
        <v>14.13809784776825</v>
      </c>
      <c r="F17" s="235">
        <v>1.649691459160485</v>
      </c>
      <c r="G17" s="235">
        <v>0.55409789521941843</v>
      </c>
      <c r="H17" s="235">
        <v>0.17003004004928002</v>
      </c>
      <c r="I17" s="235">
        <v>0.11291995012684537</v>
      </c>
      <c r="J17" s="235">
        <v>8.8015550143156707E-2</v>
      </c>
      <c r="K17" s="235">
        <v>6.9812334090822034E-2</v>
      </c>
      <c r="L17" s="235">
        <v>0.4383774503152908</v>
      </c>
      <c r="M17" s="169"/>
      <c r="N17" s="237"/>
    </row>
    <row r="18" spans="2:14" x14ac:dyDescent="0.25">
      <c r="B18" s="222" t="s">
        <v>1409</v>
      </c>
      <c r="C18" s="235">
        <v>14.926216301150939</v>
      </c>
      <c r="D18" s="235">
        <v>12.27169940774365</v>
      </c>
      <c r="E18" s="235">
        <v>7.6225172586991849</v>
      </c>
      <c r="F18" s="235">
        <v>1.3659349189508603</v>
      </c>
      <c r="G18" s="235">
        <v>0.64844382965579295</v>
      </c>
      <c r="H18" s="235">
        <v>0.17231794362149314</v>
      </c>
      <c r="I18" s="235">
        <v>0.11257705375968628</v>
      </c>
      <c r="J18" s="235">
        <v>6.4944451457810123E-2</v>
      </c>
      <c r="K18" s="235">
        <v>2.8919794254710519E-2</v>
      </c>
      <c r="L18" s="235">
        <v>4.2429040705872875E-2</v>
      </c>
      <c r="M18" s="169"/>
      <c r="N18" s="237"/>
    </row>
    <row r="19" spans="2:14" ht="30" x14ac:dyDescent="0.25">
      <c r="B19" s="222" t="s">
        <v>1408</v>
      </c>
      <c r="C19" s="235">
        <v>4.9378559569687166</v>
      </c>
      <c r="D19" s="235">
        <v>2.3709312221303747</v>
      </c>
      <c r="E19" s="235">
        <v>1.1547509564447962</v>
      </c>
      <c r="F19" s="235">
        <v>8.8942436343737996E-2</v>
      </c>
      <c r="G19" s="235">
        <v>7.103389179308659E-3</v>
      </c>
      <c r="H19" s="235">
        <v>2.8013365777555272E-3</v>
      </c>
      <c r="I19" s="235">
        <v>2.7012888428356871E-3</v>
      </c>
      <c r="J19" s="235">
        <v>2.6012411079158466E-3</v>
      </c>
      <c r="K19" s="235">
        <v>2.6012411079158466E-3</v>
      </c>
      <c r="L19" s="235">
        <v>2.2910931296643421E-2</v>
      </c>
      <c r="M19" s="169"/>
      <c r="N19" s="237"/>
    </row>
    <row r="20" spans="2:14" x14ac:dyDescent="0.25">
      <c r="B20" s="222" t="s">
        <v>97</v>
      </c>
      <c r="C20" s="235">
        <v>0.39450000000000002</v>
      </c>
      <c r="D20" s="235">
        <v>0.21929999999999999</v>
      </c>
      <c r="E20" s="235">
        <v>2.8299999999999999E-2</v>
      </c>
      <c r="F20" s="235">
        <v>3.2000000000000002E-3</v>
      </c>
      <c r="G20" s="235">
        <v>1E-3</v>
      </c>
      <c r="H20" s="235">
        <v>4.0000000000000002E-4</v>
      </c>
      <c r="I20" s="235">
        <v>4.0000000000000002E-4</v>
      </c>
      <c r="J20" s="235">
        <v>4.0000000000000002E-4</v>
      </c>
      <c r="K20" s="235">
        <v>4.0000000000000002E-4</v>
      </c>
      <c r="L20" s="235">
        <v>1.1000000000000001E-3</v>
      </c>
      <c r="M20" s="169"/>
      <c r="N20" s="237"/>
    </row>
    <row r="21" spans="2:14" x14ac:dyDescent="0.25">
      <c r="C21" s="235"/>
      <c r="D21" s="235"/>
      <c r="E21" s="235"/>
      <c r="F21" s="235"/>
      <c r="G21" s="235"/>
      <c r="H21" s="235"/>
      <c r="I21" s="235"/>
      <c r="J21" s="235"/>
      <c r="K21" s="235"/>
      <c r="L21" s="235"/>
      <c r="M21" s="169"/>
      <c r="N21" s="171"/>
    </row>
    <row r="22" spans="2:14" x14ac:dyDescent="0.25">
      <c r="B22" s="202" t="s">
        <v>99</v>
      </c>
      <c r="C22" s="228">
        <v>186.91328190434791</v>
      </c>
      <c r="D22" s="228">
        <v>152.29840954284961</v>
      </c>
      <c r="E22" s="228">
        <v>96.223323585146773</v>
      </c>
      <c r="F22" s="228">
        <v>23.160654069415912</v>
      </c>
      <c r="G22" s="228">
        <v>11.482453834297893</v>
      </c>
      <c r="H22" s="228">
        <v>2.5112611145624824</v>
      </c>
      <c r="I22" s="228">
        <v>1.8152850367616042</v>
      </c>
      <c r="J22" s="228">
        <v>1.3353809451345569</v>
      </c>
      <c r="K22" s="228">
        <v>1.0074681764972566</v>
      </c>
      <c r="L22" s="228">
        <v>4.5419172552443401</v>
      </c>
      <c r="M22" s="169"/>
      <c r="N22" s="236"/>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4" t="s">
        <v>1414</v>
      </c>
      <c r="C29" s="226"/>
      <c r="D29" s="225"/>
      <c r="E29" s="225"/>
      <c r="F29" s="225"/>
      <c r="G29" s="225"/>
      <c r="H29" s="225"/>
      <c r="I29" s="225"/>
      <c r="J29" s="225"/>
      <c r="K29" s="225"/>
      <c r="L29" s="225"/>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4" t="s">
        <v>1406</v>
      </c>
      <c r="D31" s="224" t="s">
        <v>1405</v>
      </c>
      <c r="E31" s="224" t="s">
        <v>1404</v>
      </c>
      <c r="F31" s="224" t="s">
        <v>1403</v>
      </c>
      <c r="G31" s="224" t="s">
        <v>1402</v>
      </c>
      <c r="H31" s="224" t="s">
        <v>1401</v>
      </c>
      <c r="I31" s="224" t="s">
        <v>1400</v>
      </c>
      <c r="J31" s="224" t="s">
        <v>1399</v>
      </c>
      <c r="K31" s="224" t="s">
        <v>1398</v>
      </c>
      <c r="L31" s="224" t="s">
        <v>1397</v>
      </c>
      <c r="M31" s="169"/>
      <c r="N31" s="238"/>
    </row>
    <row r="32" spans="2:14" x14ac:dyDescent="0.25">
      <c r="C32" s="223"/>
      <c r="D32" s="223"/>
      <c r="E32" s="223"/>
      <c r="F32" s="223"/>
      <c r="G32" s="223"/>
      <c r="H32" s="223"/>
      <c r="I32" s="223"/>
      <c r="J32" s="223"/>
      <c r="K32" s="223"/>
      <c r="L32" s="223"/>
      <c r="M32" s="169"/>
      <c r="N32" s="171"/>
    </row>
    <row r="33" spans="2:14" x14ac:dyDescent="0.25">
      <c r="B33" s="222" t="s">
        <v>1392</v>
      </c>
      <c r="C33" s="363">
        <v>37.036621357775623</v>
      </c>
      <c r="D33" s="363">
        <v>31.346588365164191</v>
      </c>
      <c r="E33" s="363">
        <v>21.351883376670123</v>
      </c>
      <c r="F33" s="363">
        <v>5.8267974078894458</v>
      </c>
      <c r="G33" s="363">
        <v>2.8081598492224429</v>
      </c>
      <c r="H33" s="363">
        <v>0.47470720109539788</v>
      </c>
      <c r="I33" s="363">
        <v>0.32142844258920844</v>
      </c>
      <c r="J33" s="363">
        <v>0.21877496441599945</v>
      </c>
      <c r="K33" s="363">
        <v>0.15299817500473983</v>
      </c>
      <c r="L33" s="363">
        <v>0.46204086017281532</v>
      </c>
      <c r="M33" s="169"/>
      <c r="N33" s="237"/>
    </row>
    <row r="34" spans="2:14" x14ac:dyDescent="0.25">
      <c r="B34" s="222" t="s">
        <v>1391</v>
      </c>
      <c r="C34" s="363">
        <v>41.695999039349168</v>
      </c>
      <c r="D34" s="363">
        <v>35.005216033862943</v>
      </c>
      <c r="E34" s="363">
        <v>19.283564615026684</v>
      </c>
      <c r="F34" s="363">
        <v>2.7603701507771521</v>
      </c>
      <c r="G34" s="363">
        <v>0.74600541867114989</v>
      </c>
      <c r="H34" s="363">
        <v>0.11707932124014021</v>
      </c>
      <c r="I34" s="363">
        <v>6.9046779192903196E-2</v>
      </c>
      <c r="J34" s="363">
        <v>4.5781016638772778E-2</v>
      </c>
      <c r="K34" s="363">
        <v>3.3772881126963521E-2</v>
      </c>
      <c r="L34" s="363">
        <v>0.24316474411413738</v>
      </c>
      <c r="M34" s="169"/>
      <c r="N34" s="237"/>
    </row>
    <row r="35" spans="2:14" x14ac:dyDescent="0.25">
      <c r="B35" s="222" t="s">
        <v>1390</v>
      </c>
      <c r="C35" s="363">
        <v>29.614162829710537</v>
      </c>
      <c r="D35" s="363">
        <v>22.609130170967624</v>
      </c>
      <c r="E35" s="363">
        <v>19.730520755255736</v>
      </c>
      <c r="F35" s="363">
        <v>7.410500767391226</v>
      </c>
      <c r="G35" s="363">
        <v>5.6879751579398219</v>
      </c>
      <c r="H35" s="363">
        <v>2.1383445765071207</v>
      </c>
      <c r="I35" s="363">
        <v>1.8624406610272335</v>
      </c>
      <c r="J35" s="363">
        <v>1.5829674840275545</v>
      </c>
      <c r="K35" s="363">
        <v>1.3691687189920405</v>
      </c>
      <c r="L35" s="363">
        <v>7.9947888781811045</v>
      </c>
      <c r="M35" s="169"/>
      <c r="N35" s="237"/>
    </row>
    <row r="36" spans="2:14" x14ac:dyDescent="0.25">
      <c r="B36" s="222" t="s">
        <v>1389</v>
      </c>
      <c r="C36" s="363">
        <v>39.496366401892843</v>
      </c>
      <c r="D36" s="363">
        <v>26.973128274463409</v>
      </c>
      <c r="E36" s="363">
        <v>17.476065971428287</v>
      </c>
      <c r="F36" s="363">
        <v>5.9688435117159928</v>
      </c>
      <c r="G36" s="363">
        <v>4.1793834315879463</v>
      </c>
      <c r="H36" s="363">
        <v>1.3242004592947536</v>
      </c>
      <c r="I36" s="363">
        <v>1.0090566562944259</v>
      </c>
      <c r="J36" s="363">
        <v>0.7923331577011401</v>
      </c>
      <c r="K36" s="363">
        <v>0.62233445008897581</v>
      </c>
      <c r="L36" s="363">
        <v>2.1582876855322146</v>
      </c>
      <c r="M36" s="169"/>
      <c r="N36" s="237"/>
    </row>
    <row r="37" spans="2:14" x14ac:dyDescent="0.25">
      <c r="B37" s="222" t="s">
        <v>1388</v>
      </c>
      <c r="C37" s="363">
        <v>38.072099737050181</v>
      </c>
      <c r="D37" s="363">
        <v>32.070683853410067</v>
      </c>
      <c r="E37" s="363">
        <v>20.588465145357926</v>
      </c>
      <c r="F37" s="363">
        <v>5.2162440468528768</v>
      </c>
      <c r="G37" s="363">
        <v>2.328163212768696</v>
      </c>
      <c r="H37" s="363">
        <v>0.42177702590883187</v>
      </c>
      <c r="I37" s="363">
        <v>0.25237666182446716</v>
      </c>
      <c r="J37" s="363">
        <v>0.16043616571355018</v>
      </c>
      <c r="K37" s="363">
        <v>0.135152529283048</v>
      </c>
      <c r="L37" s="363">
        <v>0.75460162183035129</v>
      </c>
      <c r="M37" s="169"/>
      <c r="N37" s="237"/>
    </row>
    <row r="38" spans="2:14" ht="30" x14ac:dyDescent="0.25">
      <c r="B38" s="222" t="s">
        <v>1387</v>
      </c>
      <c r="C38" s="363">
        <v>51.744355835111776</v>
      </c>
      <c r="D38" s="363">
        <v>30.503201168145576</v>
      </c>
      <c r="E38" s="363">
        <v>12.19364259238459</v>
      </c>
      <c r="F38" s="363">
        <v>1.9600134786027184</v>
      </c>
      <c r="G38" s="363">
        <v>1.4130068516230487</v>
      </c>
      <c r="H38" s="363">
        <v>0.5279119397955746</v>
      </c>
      <c r="I38" s="363">
        <v>0.45265640795237577</v>
      </c>
      <c r="J38" s="363">
        <v>0.3695383578569022</v>
      </c>
      <c r="K38" s="363">
        <v>0.14938784679321579</v>
      </c>
      <c r="L38" s="363">
        <v>0.68628552173424706</v>
      </c>
      <c r="M38" s="169"/>
      <c r="N38" s="237"/>
    </row>
    <row r="39" spans="2:14" x14ac:dyDescent="0.25">
      <c r="B39" s="222" t="s">
        <v>1386</v>
      </c>
      <c r="C39" s="363">
        <v>43.295236471165381</v>
      </c>
      <c r="D39" s="363">
        <v>35.428351825696048</v>
      </c>
      <c r="E39" s="363">
        <v>17.467466910842468</v>
      </c>
      <c r="F39" s="363">
        <v>2.0381759474478311</v>
      </c>
      <c r="G39" s="363">
        <v>0.68458195397483856</v>
      </c>
      <c r="H39" s="363">
        <v>0.21007027468541978</v>
      </c>
      <c r="I39" s="363">
        <v>0.1395113765410817</v>
      </c>
      <c r="J39" s="363">
        <v>0.10874225983715845</v>
      </c>
      <c r="K39" s="363">
        <v>8.6252383370837057E-2</v>
      </c>
      <c r="L39" s="363">
        <v>0.54161059643893816</v>
      </c>
      <c r="M39" s="169"/>
      <c r="N39" s="237"/>
    </row>
    <row r="40" spans="2:14" x14ac:dyDescent="0.25">
      <c r="B40" s="222" t="s">
        <v>1409</v>
      </c>
      <c r="C40" s="363">
        <v>40.063926082110093</v>
      </c>
      <c r="D40" s="363">
        <v>32.938853896670736</v>
      </c>
      <c r="E40" s="363">
        <v>20.459838036018851</v>
      </c>
      <c r="F40" s="363">
        <v>3.6663488269026732</v>
      </c>
      <c r="G40" s="363">
        <v>1.7405084540900604</v>
      </c>
      <c r="H40" s="363">
        <v>0.46252400585541414</v>
      </c>
      <c r="I40" s="363">
        <v>0.30217160661285769</v>
      </c>
      <c r="J40" s="363">
        <v>0.17431944239266189</v>
      </c>
      <c r="K40" s="363">
        <v>7.7624528276547436E-2</v>
      </c>
      <c r="L40" s="363">
        <v>0.11388512107009037</v>
      </c>
      <c r="M40" s="169"/>
      <c r="N40" s="237"/>
    </row>
    <row r="41" spans="2:14" ht="30" x14ac:dyDescent="0.25">
      <c r="B41" s="222" t="s">
        <v>1408</v>
      </c>
      <c r="C41" s="363">
        <v>57.462365090638137</v>
      </c>
      <c r="D41" s="363">
        <v>27.590783667671815</v>
      </c>
      <c r="E41" s="363">
        <v>13.437962068202719</v>
      </c>
      <c r="F41" s="363">
        <v>1.0350327740974024</v>
      </c>
      <c r="G41" s="363">
        <v>8.2662909967284107E-2</v>
      </c>
      <c r="H41" s="363">
        <v>3.2599457451886686E-2</v>
      </c>
      <c r="I41" s="363">
        <v>3.1435191114319305E-2</v>
      </c>
      <c r="J41" s="363">
        <v>3.0270924776751924E-2</v>
      </c>
      <c r="K41" s="363">
        <v>3.0270924776751924E-2</v>
      </c>
      <c r="L41" s="363">
        <v>0.26661699130293043</v>
      </c>
      <c r="M41" s="169"/>
      <c r="N41" s="237"/>
    </row>
    <row r="42" spans="2:14" x14ac:dyDescent="0.25">
      <c r="B42" s="222" t="s">
        <v>97</v>
      </c>
      <c r="C42" s="363">
        <v>60.785824345146402</v>
      </c>
      <c r="D42" s="363">
        <v>33.790446841294312</v>
      </c>
      <c r="E42" s="363">
        <v>4.3605546995377518</v>
      </c>
      <c r="F42" s="363">
        <v>0.49306625577812035</v>
      </c>
      <c r="G42" s="363">
        <v>0.1540832049306626</v>
      </c>
      <c r="H42" s="363">
        <v>6.1633281972265044E-2</v>
      </c>
      <c r="I42" s="363">
        <v>6.1633281972265044E-2</v>
      </c>
      <c r="J42" s="363">
        <v>6.1633281972265044E-2</v>
      </c>
      <c r="K42" s="363">
        <v>6.1633281972265044E-2</v>
      </c>
      <c r="L42" s="363">
        <v>0.16949152542372886</v>
      </c>
      <c r="M42" s="169"/>
      <c r="N42" s="237"/>
    </row>
    <row r="43" spans="2:14" x14ac:dyDescent="0.25">
      <c r="C43" s="364"/>
      <c r="D43" s="364"/>
      <c r="E43" s="364"/>
      <c r="F43" s="364"/>
      <c r="G43" s="364"/>
      <c r="H43" s="364"/>
      <c r="I43" s="364"/>
      <c r="J43" s="364"/>
      <c r="K43" s="364"/>
      <c r="L43" s="364"/>
      <c r="M43" s="169"/>
      <c r="N43" s="171"/>
    </row>
    <row r="44" spans="2:14" x14ac:dyDescent="0.25">
      <c r="B44" s="202" t="s">
        <v>99</v>
      </c>
      <c r="C44" s="365">
        <v>38.835879455752035</v>
      </c>
      <c r="D44" s="365">
        <v>31.643779479168614</v>
      </c>
      <c r="E44" s="365">
        <v>19.992786802047238</v>
      </c>
      <c r="F44" s="365">
        <v>4.8122014679326339</v>
      </c>
      <c r="G44" s="365">
        <v>2.3857651442514083</v>
      </c>
      <c r="H44" s="365">
        <v>0.52177690602519677</v>
      </c>
      <c r="I44" s="365">
        <v>0.3771705795716605</v>
      </c>
      <c r="J44" s="365">
        <v>0.27745857803349344</v>
      </c>
      <c r="K44" s="365">
        <v>0.20932655111142018</v>
      </c>
      <c r="L44" s="365">
        <v>0.94369618480582806</v>
      </c>
      <c r="M44" s="169"/>
      <c r="N44" s="236"/>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4" t="s">
        <v>1223</v>
      </c>
      <c r="C51" s="226"/>
      <c r="D51" s="226"/>
      <c r="E51" s="225"/>
      <c r="F51" s="225"/>
      <c r="G51" s="225"/>
      <c r="H51" s="225"/>
      <c r="I51" s="225"/>
      <c r="J51" s="225"/>
      <c r="K51" s="225"/>
      <c r="L51" s="225"/>
      <c r="M51" s="225"/>
      <c r="N51" s="225"/>
    </row>
    <row r="52" spans="2:15" x14ac:dyDescent="0.25">
      <c r="B52" s="203"/>
      <c r="C52" s="444" t="s">
        <v>1407</v>
      </c>
      <c r="D52" s="444"/>
      <c r="E52" s="444"/>
      <c r="F52" s="444"/>
      <c r="G52" s="444"/>
      <c r="H52" s="444"/>
      <c r="I52" s="444"/>
      <c r="J52" s="444"/>
      <c r="K52" s="444"/>
      <c r="L52" s="444"/>
      <c r="N52" s="203"/>
    </row>
    <row r="53" spans="2:15" x14ac:dyDescent="0.25">
      <c r="B53" s="203"/>
      <c r="C53" s="224" t="s">
        <v>1406</v>
      </c>
      <c r="D53" s="224" t="s">
        <v>1405</v>
      </c>
      <c r="E53" s="224" t="s">
        <v>1404</v>
      </c>
      <c r="F53" s="224" t="s">
        <v>1403</v>
      </c>
      <c r="G53" s="224" t="s">
        <v>1402</v>
      </c>
      <c r="H53" s="224" t="s">
        <v>1401</v>
      </c>
      <c r="I53" s="224" t="s">
        <v>1400</v>
      </c>
      <c r="J53" s="224" t="s">
        <v>1399</v>
      </c>
      <c r="K53" s="224" t="s">
        <v>1398</v>
      </c>
      <c r="L53" s="224" t="s">
        <v>1397</v>
      </c>
      <c r="N53" s="224" t="s">
        <v>1410</v>
      </c>
    </row>
    <row r="54" spans="2:15" x14ac:dyDescent="0.25">
      <c r="C54" s="229"/>
      <c r="D54" s="229"/>
      <c r="E54" s="229"/>
      <c r="F54" s="229"/>
      <c r="G54" s="229"/>
      <c r="H54" s="229"/>
      <c r="I54" s="229"/>
      <c r="J54" s="229"/>
      <c r="K54" s="229"/>
      <c r="L54" s="229"/>
      <c r="M54" s="169"/>
      <c r="N54" s="169"/>
      <c r="O54" s="169"/>
    </row>
    <row r="55" spans="2:15" x14ac:dyDescent="0.25">
      <c r="B55" s="222" t="s">
        <v>1392</v>
      </c>
      <c r="C55" s="235">
        <v>10.66</v>
      </c>
      <c r="D55" s="235">
        <v>43.21</v>
      </c>
      <c r="E55" s="235">
        <v>80.569999999999993</v>
      </c>
      <c r="F55" s="235">
        <v>42.88</v>
      </c>
      <c r="G55" s="235">
        <v>46.76</v>
      </c>
      <c r="H55" s="235">
        <v>8.43</v>
      </c>
      <c r="I55" s="235">
        <v>4.7</v>
      </c>
      <c r="J55" s="235">
        <v>3.31</v>
      </c>
      <c r="K55" s="235">
        <v>2.34</v>
      </c>
      <c r="L55" s="235">
        <v>7.12</v>
      </c>
      <c r="M55" s="169"/>
      <c r="N55" s="229">
        <v>60.49</v>
      </c>
      <c r="O55" s="169"/>
    </row>
    <row r="56" spans="2:15" x14ac:dyDescent="0.25">
      <c r="B56" s="222" t="s">
        <v>1391</v>
      </c>
      <c r="C56" s="235">
        <v>0.49</v>
      </c>
      <c r="D56" s="235">
        <v>2.84</v>
      </c>
      <c r="E56" s="235">
        <v>6.38</v>
      </c>
      <c r="F56" s="235">
        <v>2.12</v>
      </c>
      <c r="G56" s="235">
        <v>1.1599999999999999</v>
      </c>
      <c r="H56" s="235">
        <v>0.12</v>
      </c>
      <c r="I56" s="235">
        <v>7.0000000000000007E-2</v>
      </c>
      <c r="J56" s="235">
        <v>0.03</v>
      </c>
      <c r="K56" s="235">
        <v>0.02</v>
      </c>
      <c r="L56" s="235">
        <v>0.11</v>
      </c>
      <c r="M56" s="169"/>
      <c r="N56" s="229">
        <v>52.78</v>
      </c>
      <c r="O56" s="169"/>
    </row>
    <row r="57" spans="2:15" x14ac:dyDescent="0.25">
      <c r="B57" s="222" t="s">
        <v>1390</v>
      </c>
      <c r="C57" s="235">
        <v>3.18</v>
      </c>
      <c r="D57" s="235">
        <v>2.98</v>
      </c>
      <c r="E57" s="235">
        <v>4.66</v>
      </c>
      <c r="F57" s="235">
        <v>2.09</v>
      </c>
      <c r="G57" s="235">
        <v>3.03</v>
      </c>
      <c r="H57" s="235">
        <v>1.1299999999999999</v>
      </c>
      <c r="I57" s="235">
        <v>1.05</v>
      </c>
      <c r="J57" s="235">
        <v>0.83</v>
      </c>
      <c r="K57" s="235">
        <v>1.1399999999999999</v>
      </c>
      <c r="L57" s="235">
        <v>7.96</v>
      </c>
      <c r="M57" s="169"/>
      <c r="N57" s="229">
        <v>71.59</v>
      </c>
      <c r="O57" s="169"/>
    </row>
    <row r="58" spans="2:15" x14ac:dyDescent="0.25">
      <c r="B58" s="222" t="s">
        <v>1389</v>
      </c>
      <c r="C58" s="235">
        <v>1.31</v>
      </c>
      <c r="D58" s="235">
        <v>2.29</v>
      </c>
      <c r="E58" s="235">
        <v>2.15</v>
      </c>
      <c r="F58" s="235">
        <v>1.1499999999999999</v>
      </c>
      <c r="G58" s="235">
        <v>0.88</v>
      </c>
      <c r="H58" s="235">
        <v>0.65</v>
      </c>
      <c r="I58" s="235">
        <v>0.3</v>
      </c>
      <c r="J58" s="235">
        <v>0.21</v>
      </c>
      <c r="K58" s="235">
        <v>0.24</v>
      </c>
      <c r="L58" s="235">
        <v>0.88</v>
      </c>
      <c r="M58" s="169"/>
      <c r="N58" s="229">
        <v>60.67</v>
      </c>
      <c r="O58" s="169"/>
    </row>
    <row r="59" spans="2:15" x14ac:dyDescent="0.25">
      <c r="B59" s="222" t="s">
        <v>1388</v>
      </c>
      <c r="C59" s="235">
        <v>2.77</v>
      </c>
      <c r="D59" s="235">
        <v>9.6199999999999992</v>
      </c>
      <c r="E59" s="235">
        <v>16.93</v>
      </c>
      <c r="F59" s="235">
        <v>6.62</v>
      </c>
      <c r="G59" s="235">
        <v>4.13</v>
      </c>
      <c r="H59" s="235">
        <v>1.1399999999999999</v>
      </c>
      <c r="I59" s="235">
        <v>0.75</v>
      </c>
      <c r="J59" s="235">
        <v>0.27</v>
      </c>
      <c r="K59" s="235">
        <v>0.19</v>
      </c>
      <c r="L59" s="235">
        <v>1.0900000000000001</v>
      </c>
      <c r="M59" s="169"/>
      <c r="N59" s="229">
        <v>58.59</v>
      </c>
      <c r="O59" s="169"/>
    </row>
    <row r="60" spans="2:15" ht="30" x14ac:dyDescent="0.25">
      <c r="B60" s="222" t="s">
        <v>1387</v>
      </c>
      <c r="C60" s="235">
        <v>1.9</v>
      </c>
      <c r="D60" s="235">
        <v>2.85</v>
      </c>
      <c r="E60" s="235">
        <v>2.66</v>
      </c>
      <c r="F60" s="235">
        <v>0.39</v>
      </c>
      <c r="G60" s="235">
        <v>0.26</v>
      </c>
      <c r="H60" s="235">
        <v>0.02</v>
      </c>
      <c r="I60" s="235">
        <v>0.12</v>
      </c>
      <c r="J60" s="235">
        <v>0.26</v>
      </c>
      <c r="K60" s="235">
        <v>0.22</v>
      </c>
      <c r="L60" s="235">
        <v>0.23</v>
      </c>
      <c r="M60" s="169"/>
      <c r="N60" s="229">
        <v>47.17</v>
      </c>
      <c r="O60" s="169"/>
    </row>
    <row r="61" spans="2:15" x14ac:dyDescent="0.25">
      <c r="B61" s="222" t="s">
        <v>1386</v>
      </c>
      <c r="C61" s="235">
        <v>8.3000000000000007</v>
      </c>
      <c r="D61" s="235">
        <v>22.1</v>
      </c>
      <c r="E61" s="235">
        <v>39.479999999999997</v>
      </c>
      <c r="F61" s="235">
        <v>6.2</v>
      </c>
      <c r="G61" s="235">
        <v>1.83</v>
      </c>
      <c r="H61" s="235">
        <v>0.65</v>
      </c>
      <c r="I61" s="235">
        <v>0.47</v>
      </c>
      <c r="J61" s="235">
        <v>0.31</v>
      </c>
      <c r="K61" s="235">
        <v>0.18</v>
      </c>
      <c r="L61" s="235">
        <v>1.43</v>
      </c>
      <c r="M61" s="169"/>
      <c r="N61" s="229">
        <v>103.95</v>
      </c>
      <c r="O61" s="169"/>
    </row>
    <row r="62" spans="2:15" x14ac:dyDescent="0.25">
      <c r="B62" s="222" t="s">
        <v>1409</v>
      </c>
      <c r="C62" s="235">
        <v>5.99</v>
      </c>
      <c r="D62" s="235">
        <v>11.27</v>
      </c>
      <c r="E62" s="235">
        <v>12.81</v>
      </c>
      <c r="F62" s="235">
        <v>3.65</v>
      </c>
      <c r="G62" s="235">
        <v>2.0699999999999998</v>
      </c>
      <c r="H62" s="235">
        <v>0.44</v>
      </c>
      <c r="I62" s="235">
        <v>0.33</v>
      </c>
      <c r="J62" s="235">
        <v>0.31</v>
      </c>
      <c r="K62" s="235">
        <v>0.14000000000000001</v>
      </c>
      <c r="L62" s="235">
        <v>0.25</v>
      </c>
      <c r="M62" s="169"/>
      <c r="N62" s="229">
        <v>55.6</v>
      </c>
      <c r="O62" s="169"/>
    </row>
    <row r="63" spans="2:15" ht="30" x14ac:dyDescent="0.25">
      <c r="B63" s="222" t="s">
        <v>1408</v>
      </c>
      <c r="C63" s="235">
        <v>3.1</v>
      </c>
      <c r="D63" s="235">
        <v>2.23</v>
      </c>
      <c r="E63" s="235">
        <v>2.62</v>
      </c>
      <c r="F63" s="424">
        <v>0.54</v>
      </c>
      <c r="G63" s="424">
        <v>0.03</v>
      </c>
      <c r="H63" s="424">
        <v>0</v>
      </c>
      <c r="I63" s="424">
        <v>0</v>
      </c>
      <c r="J63" s="424">
        <v>0</v>
      </c>
      <c r="K63" s="424">
        <v>0</v>
      </c>
      <c r="L63" s="424">
        <v>7.0000000000000007E-2</v>
      </c>
      <c r="M63" s="169"/>
      <c r="N63" s="229">
        <v>41.37</v>
      </c>
      <c r="O63" s="169"/>
    </row>
    <row r="64" spans="2:15" x14ac:dyDescent="0.25">
      <c r="B64" s="222" t="s">
        <v>97</v>
      </c>
      <c r="C64" s="235">
        <v>0.06</v>
      </c>
      <c r="D64" s="235">
        <v>0.39</v>
      </c>
      <c r="E64" s="235">
        <v>0.16</v>
      </c>
      <c r="F64" s="423">
        <v>0.02</v>
      </c>
      <c r="G64" s="423">
        <v>0</v>
      </c>
      <c r="H64" s="423">
        <v>0</v>
      </c>
      <c r="I64" s="423">
        <v>0</v>
      </c>
      <c r="J64" s="423">
        <v>0</v>
      </c>
      <c r="K64" s="423">
        <v>0</v>
      </c>
      <c r="L64" s="423">
        <v>0</v>
      </c>
      <c r="M64" s="169"/>
      <c r="N64" s="229">
        <v>35.25</v>
      </c>
      <c r="O64" s="169"/>
    </row>
    <row r="65" spans="2:15" x14ac:dyDescent="0.25">
      <c r="C65" s="235"/>
      <c r="D65" s="235"/>
      <c r="E65" s="235"/>
      <c r="F65" s="235"/>
      <c r="G65" s="235"/>
      <c r="H65" s="235"/>
      <c r="I65" s="235"/>
      <c r="J65" s="235"/>
      <c r="K65" s="235"/>
      <c r="L65" s="235"/>
      <c r="M65" s="169"/>
      <c r="N65" s="169"/>
      <c r="O65" s="169"/>
    </row>
    <row r="66" spans="2:15" x14ac:dyDescent="0.25">
      <c r="B66" s="202" t="s">
        <v>99</v>
      </c>
      <c r="C66" s="228">
        <v>37.760000000000005</v>
      </c>
      <c r="D66" s="228">
        <v>99.779999999999987</v>
      </c>
      <c r="E66" s="228">
        <v>168.42</v>
      </c>
      <c r="F66" s="228">
        <v>65.660000000000011</v>
      </c>
      <c r="G66" s="228">
        <v>60.15</v>
      </c>
      <c r="H66" s="228">
        <v>12.58</v>
      </c>
      <c r="I66" s="228">
        <v>7.79</v>
      </c>
      <c r="J66" s="228">
        <v>5.5299999999999994</v>
      </c>
      <c r="K66" s="228">
        <v>4.47</v>
      </c>
      <c r="L66" s="228">
        <v>19.14</v>
      </c>
      <c r="M66" s="169"/>
      <c r="N66" s="228">
        <v>67.069999999999993</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4" t="s">
        <v>1411</v>
      </c>
      <c r="C73" s="233"/>
      <c r="D73" s="233"/>
      <c r="E73" s="232"/>
      <c r="F73" s="232"/>
      <c r="G73" s="232"/>
      <c r="H73" s="232"/>
      <c r="I73" s="232"/>
      <c r="J73" s="232"/>
      <c r="K73" s="232"/>
      <c r="L73" s="232"/>
      <c r="M73" s="169"/>
      <c r="N73" s="232"/>
    </row>
    <row r="74" spans="2:15" x14ac:dyDescent="0.25">
      <c r="B74" s="193"/>
      <c r="C74" s="445" t="s">
        <v>1407</v>
      </c>
      <c r="D74" s="445"/>
      <c r="E74" s="445"/>
      <c r="F74" s="445"/>
      <c r="G74" s="445"/>
      <c r="H74" s="445"/>
      <c r="I74" s="445"/>
      <c r="J74" s="445"/>
      <c r="K74" s="445"/>
      <c r="L74" s="445"/>
      <c r="M74" s="169"/>
      <c r="N74" s="193"/>
    </row>
    <row r="75" spans="2:15" x14ac:dyDescent="0.25">
      <c r="B75" s="193"/>
      <c r="C75" s="231" t="s">
        <v>1406</v>
      </c>
      <c r="D75" s="231" t="s">
        <v>1405</v>
      </c>
      <c r="E75" s="231" t="s">
        <v>1404</v>
      </c>
      <c r="F75" s="231" t="s">
        <v>1403</v>
      </c>
      <c r="G75" s="231" t="s">
        <v>1402</v>
      </c>
      <c r="H75" s="231" t="s">
        <v>1401</v>
      </c>
      <c r="I75" s="231" t="s">
        <v>1400</v>
      </c>
      <c r="J75" s="231" t="s">
        <v>1399</v>
      </c>
      <c r="K75" s="231" t="s">
        <v>1398</v>
      </c>
      <c r="L75" s="231" t="s">
        <v>1397</v>
      </c>
      <c r="M75" s="169"/>
      <c r="N75" s="231" t="s">
        <v>1410</v>
      </c>
    </row>
    <row r="76" spans="2:15" x14ac:dyDescent="0.25">
      <c r="B76" s="169"/>
      <c r="C76" s="229"/>
      <c r="D76" s="229"/>
      <c r="E76" s="229"/>
      <c r="F76" s="229"/>
      <c r="G76" s="229"/>
      <c r="H76" s="229"/>
      <c r="I76" s="229"/>
      <c r="J76" s="229"/>
      <c r="K76" s="229"/>
      <c r="L76" s="229"/>
      <c r="M76" s="169"/>
      <c r="N76" s="169"/>
    </row>
    <row r="77" spans="2:15" x14ac:dyDescent="0.25">
      <c r="B77" s="230" t="s">
        <v>1392</v>
      </c>
      <c r="C77" s="363">
        <v>4.264341147291784</v>
      </c>
      <c r="D77" s="363">
        <v>17.28538283062645</v>
      </c>
      <c r="E77" s="363">
        <v>32.2305784462757</v>
      </c>
      <c r="F77" s="363">
        <v>17.153372269781585</v>
      </c>
      <c r="G77" s="363">
        <v>18.705496439715176</v>
      </c>
      <c r="H77" s="363">
        <v>3.3722697815825264</v>
      </c>
      <c r="I77" s="363">
        <v>1.8801504120329628</v>
      </c>
      <c r="J77" s="363">
        <v>1.324105928474278</v>
      </c>
      <c r="K77" s="363">
        <v>0.93607488599087918</v>
      </c>
      <c r="L77" s="363">
        <v>2.8482278582286584</v>
      </c>
      <c r="M77" s="366"/>
      <c r="N77" s="367"/>
    </row>
    <row r="78" spans="2:15" x14ac:dyDescent="0.25">
      <c r="B78" s="230" t="s">
        <v>1391</v>
      </c>
      <c r="C78" s="363">
        <v>3.673163418290855</v>
      </c>
      <c r="D78" s="363">
        <v>21.289355322338828</v>
      </c>
      <c r="E78" s="363">
        <v>47.826086956521742</v>
      </c>
      <c r="F78" s="363">
        <v>15.892053973013494</v>
      </c>
      <c r="G78" s="363">
        <v>8.695652173913043</v>
      </c>
      <c r="H78" s="363">
        <v>0.8995502248875562</v>
      </c>
      <c r="I78" s="363">
        <v>0.52473763118440786</v>
      </c>
      <c r="J78" s="363">
        <v>0.22488755622188905</v>
      </c>
      <c r="K78" s="363">
        <v>0.14992503748125938</v>
      </c>
      <c r="L78" s="363">
        <v>0.82458770614692656</v>
      </c>
      <c r="M78" s="366"/>
      <c r="N78" s="367"/>
    </row>
    <row r="79" spans="2:15" x14ac:dyDescent="0.25">
      <c r="B79" s="230" t="s">
        <v>1390</v>
      </c>
      <c r="C79" s="363">
        <v>11.336898395721926</v>
      </c>
      <c r="D79" s="363">
        <v>10.623885918003564</v>
      </c>
      <c r="E79" s="363">
        <v>16.61319073083779</v>
      </c>
      <c r="F79" s="363">
        <v>7.4509803921568629</v>
      </c>
      <c r="G79" s="363">
        <v>10.802139037433154</v>
      </c>
      <c r="H79" s="363">
        <v>4.0285204991087342</v>
      </c>
      <c r="I79" s="363">
        <v>3.7433155080213907</v>
      </c>
      <c r="J79" s="363">
        <v>2.9590017825311938</v>
      </c>
      <c r="K79" s="363">
        <v>4.0641711229946518</v>
      </c>
      <c r="L79" s="363">
        <v>28.377896613190728</v>
      </c>
      <c r="M79" s="366"/>
      <c r="N79" s="367"/>
    </row>
    <row r="80" spans="2:15" x14ac:dyDescent="0.25">
      <c r="B80" s="230" t="s">
        <v>1389</v>
      </c>
      <c r="C80" s="363">
        <v>13.021868787276341</v>
      </c>
      <c r="D80" s="363">
        <v>22.763419483101391</v>
      </c>
      <c r="E80" s="363">
        <v>21.37176938369781</v>
      </c>
      <c r="F80" s="363">
        <v>11.431411530815108</v>
      </c>
      <c r="G80" s="363">
        <v>8.7475149105367791</v>
      </c>
      <c r="H80" s="363">
        <v>6.4612326043737571</v>
      </c>
      <c r="I80" s="363">
        <v>2.982107355864811</v>
      </c>
      <c r="J80" s="363">
        <v>2.0874751491053676</v>
      </c>
      <c r="K80" s="363">
        <v>2.3856858846918487</v>
      </c>
      <c r="L80" s="363">
        <v>8.7475149105367791</v>
      </c>
      <c r="M80" s="366"/>
      <c r="N80" s="367"/>
    </row>
    <row r="81" spans="2:14" x14ac:dyDescent="0.25">
      <c r="B81" s="230" t="s">
        <v>1388</v>
      </c>
      <c r="C81" s="363">
        <v>6.3648897058823524</v>
      </c>
      <c r="D81" s="363">
        <v>22.104779411764703</v>
      </c>
      <c r="E81" s="363">
        <v>38.901654411764703</v>
      </c>
      <c r="F81" s="363">
        <v>15.211397058823529</v>
      </c>
      <c r="G81" s="363">
        <v>9.4898897058823533</v>
      </c>
      <c r="H81" s="363">
        <v>2.6194852941176467</v>
      </c>
      <c r="I81" s="363">
        <v>1.7233455882352939</v>
      </c>
      <c r="J81" s="363">
        <v>0.62040441176470584</v>
      </c>
      <c r="K81" s="363">
        <v>0.43658088235294118</v>
      </c>
      <c r="L81" s="363">
        <v>2.5045955882352944</v>
      </c>
      <c r="M81" s="366"/>
      <c r="N81" s="367"/>
    </row>
    <row r="82" spans="2:14" ht="30" x14ac:dyDescent="0.25">
      <c r="B82" s="230" t="s">
        <v>1387</v>
      </c>
      <c r="C82" s="363">
        <v>21.348314606741571</v>
      </c>
      <c r="D82" s="363">
        <v>32.022471910112358</v>
      </c>
      <c r="E82" s="363">
        <v>29.887640449438202</v>
      </c>
      <c r="F82" s="363">
        <v>4.382022471910112</v>
      </c>
      <c r="G82" s="363">
        <v>2.9213483146067416</v>
      </c>
      <c r="H82" s="363">
        <v>0.22471910112359547</v>
      </c>
      <c r="I82" s="363">
        <v>1.348314606741573</v>
      </c>
      <c r="J82" s="363">
        <v>2.9213483146067416</v>
      </c>
      <c r="K82" s="363">
        <v>2.4719101123595504</v>
      </c>
      <c r="L82" s="363">
        <v>2.584269662921348</v>
      </c>
      <c r="M82" s="366"/>
      <c r="N82" s="367"/>
    </row>
    <row r="83" spans="2:14" x14ac:dyDescent="0.25">
      <c r="B83" s="230" t="s">
        <v>1386</v>
      </c>
      <c r="C83" s="363">
        <v>10.25450951321967</v>
      </c>
      <c r="D83" s="363">
        <v>27.304175932789725</v>
      </c>
      <c r="E83" s="363">
        <v>48.776871756856927</v>
      </c>
      <c r="F83" s="363">
        <v>7.6599950580677048</v>
      </c>
      <c r="G83" s="363">
        <v>2.2609340252038548</v>
      </c>
      <c r="H83" s="363">
        <v>0.80306399802322714</v>
      </c>
      <c r="I83" s="363">
        <v>0.58067704472448722</v>
      </c>
      <c r="J83" s="363">
        <v>0.38299975290338523</v>
      </c>
      <c r="K83" s="363">
        <v>0.22238695329873981</v>
      </c>
      <c r="L83" s="363">
        <v>1.7667407956510994</v>
      </c>
      <c r="M83" s="366"/>
      <c r="N83" s="367"/>
    </row>
    <row r="84" spans="2:14" x14ac:dyDescent="0.25">
      <c r="B84" s="230" t="s">
        <v>1409</v>
      </c>
      <c r="C84" s="363">
        <v>16.076221148684919</v>
      </c>
      <c r="D84" s="363">
        <v>30.246913580246915</v>
      </c>
      <c r="E84" s="363">
        <v>34.380032206119168</v>
      </c>
      <c r="F84" s="363">
        <v>9.7960279119699418</v>
      </c>
      <c r="G84" s="363">
        <v>5.5555555555555554</v>
      </c>
      <c r="H84" s="363">
        <v>1.1808910359634999</v>
      </c>
      <c r="I84" s="363">
        <v>0.88566827697262496</v>
      </c>
      <c r="J84" s="363">
        <v>0.83199141170155666</v>
      </c>
      <c r="K84" s="363">
        <v>0.37573805689747725</v>
      </c>
      <c r="L84" s="363">
        <v>0.6709608158883521</v>
      </c>
      <c r="M84" s="366"/>
      <c r="N84" s="367"/>
    </row>
    <row r="85" spans="2:14" ht="30" x14ac:dyDescent="0.25">
      <c r="B85" s="230" t="s">
        <v>1408</v>
      </c>
      <c r="C85" s="363">
        <v>36.088474970896392</v>
      </c>
      <c r="D85" s="363">
        <v>25.960419091967402</v>
      </c>
      <c r="E85" s="363">
        <v>30.50058207217695</v>
      </c>
      <c r="F85" s="425">
        <v>6.2863795110593719</v>
      </c>
      <c r="G85" s="425">
        <v>0.34924330616996507</v>
      </c>
      <c r="H85" s="425">
        <v>0</v>
      </c>
      <c r="I85" s="425">
        <v>0</v>
      </c>
      <c r="J85" s="425">
        <v>0</v>
      </c>
      <c r="K85" s="425">
        <v>0</v>
      </c>
      <c r="L85" s="425">
        <v>0.81490104772991867</v>
      </c>
      <c r="M85" s="366"/>
      <c r="N85" s="367"/>
    </row>
    <row r="86" spans="2:14" x14ac:dyDescent="0.25">
      <c r="B86" s="230" t="s">
        <v>97</v>
      </c>
      <c r="C86" s="363">
        <v>0.69848661233993015</v>
      </c>
      <c r="D86" s="363">
        <v>60</v>
      </c>
      <c r="E86" s="363">
        <v>24.615384615384613</v>
      </c>
      <c r="F86" s="425">
        <v>3.0769230769230766</v>
      </c>
      <c r="G86" s="425">
        <v>0</v>
      </c>
      <c r="H86" s="425">
        <v>0</v>
      </c>
      <c r="I86" s="425">
        <v>0</v>
      </c>
      <c r="J86" s="425">
        <v>0</v>
      </c>
      <c r="K86" s="425">
        <v>0</v>
      </c>
      <c r="L86" s="425">
        <v>0</v>
      </c>
      <c r="M86" s="366"/>
      <c r="N86" s="367"/>
    </row>
    <row r="87" spans="2:14" x14ac:dyDescent="0.25">
      <c r="B87" s="169"/>
      <c r="C87" s="364"/>
      <c r="D87" s="364"/>
      <c r="E87" s="364"/>
      <c r="F87" s="364"/>
      <c r="G87" s="364"/>
      <c r="H87" s="364"/>
      <c r="I87" s="364"/>
      <c r="J87" s="364"/>
      <c r="K87" s="364"/>
      <c r="L87" s="364"/>
      <c r="M87" s="366"/>
      <c r="N87" s="366"/>
    </row>
    <row r="88" spans="2:14" x14ac:dyDescent="0.25">
      <c r="B88" s="210" t="s">
        <v>99</v>
      </c>
      <c r="C88" s="365">
        <v>7.8455816659394566</v>
      </c>
      <c r="D88" s="365">
        <v>20.731783332294459</v>
      </c>
      <c r="E88" s="365">
        <v>34.993455089447117</v>
      </c>
      <c r="F88" s="365">
        <v>13.642502441355528</v>
      </c>
      <c r="G88" s="365">
        <v>12.497662531945398</v>
      </c>
      <c r="H88" s="365">
        <v>2.613808722391906</v>
      </c>
      <c r="I88" s="365">
        <v>1.6185667684763867</v>
      </c>
      <c r="J88" s="365">
        <v>1.148995408173866</v>
      </c>
      <c r="K88" s="365">
        <v>0.9287539736956929</v>
      </c>
      <c r="L88" s="365">
        <v>3.9768123168983363</v>
      </c>
      <c r="M88" s="366"/>
      <c r="N88" s="368"/>
    </row>
    <row r="99" spans="14:14" x14ac:dyDescent="0.25">
      <c r="N99" s="345"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7"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4" t="s">
        <v>1219</v>
      </c>
      <c r="C7" s="244"/>
      <c r="D7" s="243"/>
      <c r="E7" s="243"/>
      <c r="F7" s="243"/>
      <c r="G7" s="243"/>
      <c r="H7" s="243"/>
      <c r="I7" s="243"/>
    </row>
    <row r="8" spans="2:10" x14ac:dyDescent="0.25">
      <c r="B8" s="203"/>
      <c r="C8" s="203"/>
      <c r="D8" s="203"/>
      <c r="E8" s="203"/>
      <c r="F8" s="203"/>
      <c r="G8" s="203"/>
      <c r="H8" s="203"/>
      <c r="I8" s="203"/>
    </row>
    <row r="9" spans="2:10" ht="30" x14ac:dyDescent="0.25">
      <c r="B9" s="203"/>
      <c r="C9" s="224" t="s">
        <v>1158</v>
      </c>
      <c r="D9" s="224" t="s">
        <v>1159</v>
      </c>
      <c r="E9" s="224" t="s">
        <v>1160</v>
      </c>
      <c r="F9" s="224" t="s">
        <v>1161</v>
      </c>
      <c r="G9" s="224" t="s">
        <v>1162</v>
      </c>
      <c r="H9" s="224" t="s">
        <v>1417</v>
      </c>
      <c r="I9" s="224" t="s">
        <v>99</v>
      </c>
    </row>
    <row r="11" spans="2:10" x14ac:dyDescent="0.25">
      <c r="B11" s="222" t="s">
        <v>1392</v>
      </c>
      <c r="C11" s="246">
        <v>122.4</v>
      </c>
      <c r="D11" s="246">
        <v>42.59</v>
      </c>
      <c r="E11" s="246">
        <v>10.4</v>
      </c>
      <c r="F11" s="246">
        <v>39.369999999999997</v>
      </c>
      <c r="G11" s="246">
        <v>35.229999999999997</v>
      </c>
      <c r="H11" s="246">
        <v>0</v>
      </c>
      <c r="I11" s="246">
        <v>249.99</v>
      </c>
    </row>
    <row r="12" spans="2:10" x14ac:dyDescent="0.25">
      <c r="B12" s="222" t="s">
        <v>1391</v>
      </c>
      <c r="C12" s="246">
        <v>0.98</v>
      </c>
      <c r="D12" s="246">
        <v>6.08</v>
      </c>
      <c r="E12" s="246">
        <v>1.73</v>
      </c>
      <c r="F12" s="246">
        <v>2.2000000000000002</v>
      </c>
      <c r="G12" s="246">
        <v>2.35</v>
      </c>
      <c r="H12" s="246"/>
      <c r="I12" s="246">
        <v>13.340000000000002</v>
      </c>
    </row>
    <row r="13" spans="2:10" x14ac:dyDescent="0.25">
      <c r="B13" s="222" t="s">
        <v>1390</v>
      </c>
      <c r="C13" s="246">
        <v>7.82</v>
      </c>
      <c r="D13" s="246">
        <v>4.03</v>
      </c>
      <c r="E13" s="246">
        <v>3.66</v>
      </c>
      <c r="F13" s="246">
        <v>7.02</v>
      </c>
      <c r="G13" s="246">
        <v>5.52</v>
      </c>
      <c r="H13" s="246"/>
      <c r="I13" s="246">
        <v>28.05</v>
      </c>
    </row>
    <row r="14" spans="2:10" x14ac:dyDescent="0.25">
      <c r="B14" s="222" t="s">
        <v>1389</v>
      </c>
      <c r="C14" s="246">
        <v>5.23</v>
      </c>
      <c r="D14" s="246">
        <v>1.01</v>
      </c>
      <c r="E14" s="246">
        <v>0.61</v>
      </c>
      <c r="F14" s="246">
        <v>1.71</v>
      </c>
      <c r="G14" s="246">
        <v>1.5</v>
      </c>
      <c r="H14" s="246"/>
      <c r="I14" s="246">
        <v>10.06</v>
      </c>
    </row>
    <row r="15" spans="2:10" x14ac:dyDescent="0.25">
      <c r="B15" s="222" t="s">
        <v>1388</v>
      </c>
      <c r="C15" s="246">
        <v>16.39</v>
      </c>
      <c r="D15" s="246">
        <v>2.5</v>
      </c>
      <c r="E15" s="246">
        <v>2.68</v>
      </c>
      <c r="F15" s="246">
        <v>11.24</v>
      </c>
      <c r="G15" s="246">
        <v>7.78</v>
      </c>
      <c r="H15" s="246">
        <v>2.93</v>
      </c>
      <c r="I15" s="246">
        <v>43.52</v>
      </c>
    </row>
    <row r="16" spans="2:10" ht="30" x14ac:dyDescent="0.25">
      <c r="B16" s="222" t="s">
        <v>1387</v>
      </c>
      <c r="C16" s="246">
        <v>1.19</v>
      </c>
      <c r="D16" s="246">
        <v>1.24</v>
      </c>
      <c r="E16" s="246">
        <v>0.42</v>
      </c>
      <c r="F16" s="246">
        <v>2.02</v>
      </c>
      <c r="G16" s="246">
        <v>3.83</v>
      </c>
      <c r="H16" s="246">
        <v>0.2</v>
      </c>
      <c r="I16" s="246">
        <v>8.8999999999999986</v>
      </c>
    </row>
    <row r="17" spans="1:22" x14ac:dyDescent="0.25">
      <c r="B17" s="222" t="s">
        <v>1386</v>
      </c>
      <c r="C17" s="246">
        <v>35.119999999999997</v>
      </c>
      <c r="D17" s="246">
        <v>5.49</v>
      </c>
      <c r="E17" s="246">
        <v>2.2200000000000002</v>
      </c>
      <c r="F17" s="246">
        <v>9.66</v>
      </c>
      <c r="G17" s="246">
        <v>12.91</v>
      </c>
      <c r="H17" s="246">
        <v>15.54</v>
      </c>
      <c r="I17" s="246">
        <v>80.94</v>
      </c>
    </row>
    <row r="18" spans="1:22" x14ac:dyDescent="0.25">
      <c r="B18" s="222" t="s">
        <v>1409</v>
      </c>
      <c r="C18" s="246">
        <v>2.7</v>
      </c>
      <c r="D18" s="246">
        <v>10.74</v>
      </c>
      <c r="E18" s="246">
        <v>4.49</v>
      </c>
      <c r="F18" s="246">
        <v>7.02</v>
      </c>
      <c r="G18" s="246">
        <v>12.3</v>
      </c>
      <c r="H18" s="246"/>
      <c r="I18" s="246">
        <v>37.25</v>
      </c>
    </row>
    <row r="19" spans="1:22" ht="30" x14ac:dyDescent="0.25">
      <c r="B19" s="222" t="s">
        <v>1408</v>
      </c>
      <c r="C19" s="246">
        <v>4.58</v>
      </c>
      <c r="D19" s="246">
        <v>0.63</v>
      </c>
      <c r="E19" s="246">
        <v>0.54</v>
      </c>
      <c r="F19" s="246">
        <v>1.3</v>
      </c>
      <c r="G19" s="246">
        <v>1.54</v>
      </c>
      <c r="H19" s="246"/>
      <c r="I19" s="246">
        <v>8.59</v>
      </c>
    </row>
    <row r="20" spans="1:22" x14ac:dyDescent="0.25">
      <c r="B20" s="222" t="s">
        <v>97</v>
      </c>
      <c r="C20" s="246">
        <v>0.28999999999999998</v>
      </c>
      <c r="D20" s="246">
        <v>0.04</v>
      </c>
      <c r="E20" s="246">
        <v>0.09</v>
      </c>
      <c r="F20" s="246">
        <v>0.04</v>
      </c>
      <c r="G20" s="246">
        <v>0.06</v>
      </c>
      <c r="H20" s="246">
        <v>0.13</v>
      </c>
      <c r="I20" s="246">
        <v>0.64999999999999991</v>
      </c>
    </row>
    <row r="21" spans="1:22" x14ac:dyDescent="0.25">
      <c r="C21" s="246"/>
      <c r="D21" s="246"/>
      <c r="E21" s="246"/>
      <c r="F21" s="246"/>
      <c r="G21" s="246"/>
      <c r="H21" s="246"/>
      <c r="I21" s="246"/>
    </row>
    <row r="22" spans="1:22" x14ac:dyDescent="0.25">
      <c r="B22" s="241" t="s">
        <v>99</v>
      </c>
      <c r="C22" s="208">
        <v>196.7</v>
      </c>
      <c r="D22" s="208">
        <v>74.350000000000009</v>
      </c>
      <c r="E22" s="208">
        <v>26.84</v>
      </c>
      <c r="F22" s="208">
        <v>81.580000000000013</v>
      </c>
      <c r="G22" s="208">
        <v>83.02</v>
      </c>
      <c r="H22" s="208">
        <v>18.799999999999997</v>
      </c>
      <c r="I22" s="208">
        <v>481.28999999999991</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5"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4" t="s">
        <v>1217</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6">
        <v>0.01</v>
      </c>
      <c r="D10" s="246">
        <v>0</v>
      </c>
      <c r="E10" s="246">
        <v>0</v>
      </c>
      <c r="F10" s="246">
        <v>0</v>
      </c>
      <c r="G10" s="246">
        <v>0</v>
      </c>
      <c r="H10" s="246">
        <v>0</v>
      </c>
      <c r="I10" s="246">
        <v>0</v>
      </c>
      <c r="J10" s="246">
        <v>0</v>
      </c>
      <c r="K10" s="246">
        <v>0</v>
      </c>
      <c r="L10" s="246">
        <v>0</v>
      </c>
      <c r="M10" s="246">
        <v>0.01</v>
      </c>
    </row>
    <row r="11" spans="2:13" ht="30" customHeight="1" x14ac:dyDescent="0.25">
      <c r="B11" s="230" t="s">
        <v>1429</v>
      </c>
      <c r="C11" s="246"/>
      <c r="D11" s="246"/>
      <c r="E11" s="246"/>
      <c r="F11" s="246"/>
      <c r="G11" s="246"/>
      <c r="H11" s="246"/>
      <c r="I11" s="246"/>
      <c r="J11" s="246"/>
      <c r="K11" s="246"/>
      <c r="L11" s="246"/>
      <c r="M11" s="246"/>
    </row>
    <row r="12" spans="2:13" x14ac:dyDescent="0.25">
      <c r="B12" s="251" t="s">
        <v>1428</v>
      </c>
      <c r="C12" s="246">
        <v>20.52</v>
      </c>
      <c r="D12" s="246">
        <v>1.26</v>
      </c>
      <c r="E12" s="246">
        <v>0.01</v>
      </c>
      <c r="F12" s="246">
        <v>0.14000000000000001</v>
      </c>
      <c r="G12" s="246">
        <v>1.1399999999999999</v>
      </c>
      <c r="H12" s="246">
        <v>0.06</v>
      </c>
      <c r="I12" s="246">
        <v>1.01</v>
      </c>
      <c r="J12" s="246">
        <v>2.84</v>
      </c>
      <c r="K12" s="246">
        <v>0.1</v>
      </c>
      <c r="L12" s="246">
        <v>0.03</v>
      </c>
      <c r="M12" s="246">
        <v>27.110000000000007</v>
      </c>
    </row>
    <row r="13" spans="2:13" x14ac:dyDescent="0.25">
      <c r="B13" s="251" t="s">
        <v>1427</v>
      </c>
      <c r="C13" s="246">
        <v>33.6</v>
      </c>
      <c r="D13" s="246">
        <v>1.66</v>
      </c>
      <c r="E13" s="246">
        <v>0</v>
      </c>
      <c r="F13" s="246">
        <v>0.25</v>
      </c>
      <c r="G13" s="246">
        <v>3.06</v>
      </c>
      <c r="H13" s="246">
        <v>0.05</v>
      </c>
      <c r="I13" s="246">
        <v>1.38</v>
      </c>
      <c r="J13" s="246">
        <v>4.1399999999999997</v>
      </c>
      <c r="K13" s="246">
        <v>0.03</v>
      </c>
      <c r="L13" s="246">
        <v>0.02</v>
      </c>
      <c r="M13" s="246">
        <v>44.190000000000005</v>
      </c>
    </row>
    <row r="14" spans="2:13" x14ac:dyDescent="0.25">
      <c r="B14" s="250" t="s">
        <v>1426</v>
      </c>
      <c r="C14" s="246">
        <v>77.069999999999993</v>
      </c>
      <c r="D14" s="246">
        <v>4.01</v>
      </c>
      <c r="E14" s="246">
        <v>0.02</v>
      </c>
      <c r="F14" s="246">
        <v>1.81</v>
      </c>
      <c r="G14" s="246">
        <v>6.81</v>
      </c>
      <c r="H14" s="246">
        <v>0.22</v>
      </c>
      <c r="I14" s="246">
        <v>6.74</v>
      </c>
      <c r="J14" s="246">
        <v>8.7200000000000006</v>
      </c>
      <c r="K14" s="246">
        <v>0.02</v>
      </c>
      <c r="L14" s="246">
        <v>0.03</v>
      </c>
      <c r="M14" s="246">
        <v>105.44999999999999</v>
      </c>
    </row>
    <row r="15" spans="2:13" x14ac:dyDescent="0.25">
      <c r="B15" s="250" t="s">
        <v>1425</v>
      </c>
      <c r="C15" s="246">
        <v>3.58</v>
      </c>
      <c r="D15" s="246">
        <v>0.17</v>
      </c>
      <c r="E15" s="246">
        <v>0</v>
      </c>
      <c r="F15" s="246">
        <v>4.79</v>
      </c>
      <c r="G15" s="246">
        <v>4.49</v>
      </c>
      <c r="H15" s="246">
        <v>0</v>
      </c>
      <c r="I15" s="246">
        <v>3.83</v>
      </c>
      <c r="J15" s="246">
        <v>0.56999999999999995</v>
      </c>
      <c r="K15" s="246">
        <v>0</v>
      </c>
      <c r="L15" s="246">
        <v>0.04</v>
      </c>
      <c r="M15" s="246">
        <v>17.47</v>
      </c>
    </row>
    <row r="16" spans="2:13" x14ac:dyDescent="0.25">
      <c r="B16" s="169" t="s">
        <v>1420</v>
      </c>
      <c r="C16" s="246">
        <v>13.98</v>
      </c>
      <c r="D16" s="246">
        <v>0.71</v>
      </c>
      <c r="E16" s="246">
        <v>0.15</v>
      </c>
      <c r="F16" s="246">
        <v>0.61</v>
      </c>
      <c r="G16" s="246">
        <v>10.66</v>
      </c>
      <c r="H16" s="246">
        <v>2.0699999999999998</v>
      </c>
      <c r="I16" s="246">
        <v>29.8</v>
      </c>
      <c r="J16" s="246">
        <v>8.6199999999999992</v>
      </c>
      <c r="K16" s="246">
        <v>3.23</v>
      </c>
      <c r="L16" s="246">
        <v>0.17</v>
      </c>
      <c r="M16" s="246">
        <v>70.000000000000014</v>
      </c>
    </row>
    <row r="17" spans="2:13" x14ac:dyDescent="0.25">
      <c r="B17" s="169" t="s">
        <v>1424</v>
      </c>
      <c r="C17" s="246">
        <v>0</v>
      </c>
      <c r="D17" s="246">
        <v>0</v>
      </c>
      <c r="E17" s="246">
        <v>0</v>
      </c>
      <c r="F17" s="246">
        <v>0</v>
      </c>
      <c r="G17" s="246">
        <v>0</v>
      </c>
      <c r="H17" s="246">
        <v>0</v>
      </c>
      <c r="I17" s="246">
        <v>0</v>
      </c>
      <c r="J17" s="246">
        <v>0</v>
      </c>
      <c r="K17" s="246">
        <v>0</v>
      </c>
      <c r="L17" s="246">
        <v>0</v>
      </c>
      <c r="M17" s="246">
        <v>0</v>
      </c>
    </row>
    <row r="18" spans="2:13" x14ac:dyDescent="0.25">
      <c r="B18" s="168" t="s">
        <v>1423</v>
      </c>
      <c r="C18" s="246">
        <v>0</v>
      </c>
      <c r="D18" s="246">
        <v>0</v>
      </c>
      <c r="E18" s="246">
        <v>0</v>
      </c>
      <c r="F18" s="246">
        <v>0</v>
      </c>
      <c r="G18" s="246">
        <v>0</v>
      </c>
      <c r="H18" s="246">
        <v>0</v>
      </c>
      <c r="I18" s="246">
        <v>0</v>
      </c>
      <c r="J18" s="246">
        <v>0</v>
      </c>
      <c r="K18" s="246">
        <v>0</v>
      </c>
      <c r="L18" s="246">
        <v>0</v>
      </c>
      <c r="M18" s="246">
        <v>0</v>
      </c>
    </row>
    <row r="19" spans="2:13" x14ac:dyDescent="0.25">
      <c r="B19" s="168" t="s">
        <v>97</v>
      </c>
      <c r="C19" s="246">
        <v>0</v>
      </c>
      <c r="D19" s="246">
        <v>0</v>
      </c>
      <c r="E19" s="246">
        <v>0</v>
      </c>
      <c r="F19" s="246">
        <v>0</v>
      </c>
      <c r="G19" s="246">
        <v>0</v>
      </c>
      <c r="H19" s="246">
        <v>0</v>
      </c>
      <c r="I19" s="246">
        <v>0</v>
      </c>
      <c r="J19" s="246">
        <v>0</v>
      </c>
      <c r="K19" s="246">
        <v>0</v>
      </c>
      <c r="L19" s="246">
        <v>0</v>
      </c>
      <c r="M19" s="246">
        <v>0</v>
      </c>
    </row>
    <row r="20" spans="2:13" x14ac:dyDescent="0.25">
      <c r="B20" s="241" t="s">
        <v>99</v>
      </c>
      <c r="C20" s="208">
        <v>148.76</v>
      </c>
      <c r="D20" s="208">
        <v>7.81</v>
      </c>
      <c r="E20" s="208">
        <v>0.18</v>
      </c>
      <c r="F20" s="208">
        <v>7.6000000000000005</v>
      </c>
      <c r="G20" s="208">
        <v>26.16</v>
      </c>
      <c r="H20" s="208">
        <v>2.4</v>
      </c>
      <c r="I20" s="208">
        <v>42.76</v>
      </c>
      <c r="J20" s="208">
        <v>24.89</v>
      </c>
      <c r="K20" s="208">
        <v>3.38</v>
      </c>
      <c r="L20" s="208">
        <v>0.29000000000000004</v>
      </c>
      <c r="M20" s="208">
        <v>264.23</v>
      </c>
    </row>
    <row r="21" spans="2:13" x14ac:dyDescent="0.25">
      <c r="B21" s="248" t="s">
        <v>1434</v>
      </c>
    </row>
    <row r="25" spans="2:13" ht="15.75" x14ac:dyDescent="0.25">
      <c r="B25" s="205" t="s">
        <v>1433</v>
      </c>
      <c r="C25" s="179"/>
      <c r="D25" s="179"/>
      <c r="E25" s="179"/>
      <c r="F25" s="179"/>
      <c r="G25" s="179"/>
      <c r="H25" s="179"/>
      <c r="I25" s="179"/>
      <c r="J25" s="179"/>
      <c r="K25" s="179"/>
      <c r="L25" s="179"/>
      <c r="M25" s="179"/>
    </row>
    <row r="26" spans="2:13" x14ac:dyDescent="0.25">
      <c r="B26" s="244" t="s">
        <v>1215</v>
      </c>
      <c r="C26" s="243"/>
      <c r="D26" s="243"/>
      <c r="E26" s="243"/>
      <c r="F26" s="243"/>
      <c r="G26" s="243"/>
      <c r="H26" s="243"/>
      <c r="I26" s="243"/>
      <c r="J26" s="243"/>
      <c r="K26" s="243"/>
      <c r="L26" s="243"/>
      <c r="M26" s="243"/>
    </row>
    <row r="27" spans="2:13" x14ac:dyDescent="0.25">
      <c r="B27" s="203"/>
      <c r="C27" s="203"/>
      <c r="D27" s="203"/>
      <c r="E27" s="203"/>
      <c r="F27" s="203"/>
      <c r="G27" s="203"/>
      <c r="H27" s="203"/>
      <c r="I27" s="203"/>
      <c r="J27" s="203"/>
      <c r="K27" s="203"/>
      <c r="L27" s="203"/>
      <c r="M27" s="203"/>
    </row>
    <row r="28" spans="2:13" ht="45" x14ac:dyDescent="0.25">
      <c r="B28" s="203"/>
      <c r="C28" s="212" t="s">
        <v>1392</v>
      </c>
      <c r="D28" s="212" t="s">
        <v>1391</v>
      </c>
      <c r="E28" s="212" t="s">
        <v>1390</v>
      </c>
      <c r="F28" s="212" t="s">
        <v>1389</v>
      </c>
      <c r="G28" s="212" t="s">
        <v>1388</v>
      </c>
      <c r="H28" s="212" t="s">
        <v>1387</v>
      </c>
      <c r="I28" s="212" t="s">
        <v>1386</v>
      </c>
      <c r="J28" s="212" t="s">
        <v>900</v>
      </c>
      <c r="K28" s="212" t="s">
        <v>1385</v>
      </c>
      <c r="L28" s="212" t="s">
        <v>97</v>
      </c>
      <c r="M28" s="211"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6">
        <v>0.01</v>
      </c>
      <c r="D30" s="246">
        <v>0</v>
      </c>
      <c r="E30" s="246">
        <v>0</v>
      </c>
      <c r="F30" s="246">
        <v>0</v>
      </c>
      <c r="G30" s="246">
        <v>0</v>
      </c>
      <c r="H30" s="246">
        <v>0</v>
      </c>
      <c r="I30" s="246">
        <v>0</v>
      </c>
      <c r="J30" s="246">
        <v>0</v>
      </c>
      <c r="K30" s="246">
        <v>0</v>
      </c>
      <c r="L30" s="246">
        <v>0</v>
      </c>
      <c r="M30" s="246">
        <v>0.01</v>
      </c>
    </row>
    <row r="31" spans="2:13" ht="30" x14ac:dyDescent="0.25">
      <c r="B31" s="230" t="s">
        <v>1429</v>
      </c>
      <c r="C31" s="246"/>
      <c r="D31" s="246"/>
      <c r="E31" s="246"/>
      <c r="F31" s="246"/>
      <c r="G31" s="246"/>
      <c r="H31" s="246"/>
      <c r="I31" s="246"/>
      <c r="J31" s="246"/>
      <c r="K31" s="246"/>
      <c r="L31" s="246"/>
      <c r="M31" s="246"/>
    </row>
    <row r="32" spans="2:13" x14ac:dyDescent="0.25">
      <c r="B32" s="251" t="s">
        <v>1428</v>
      </c>
      <c r="C32" s="246">
        <v>13.42</v>
      </c>
      <c r="D32" s="246">
        <v>1.01</v>
      </c>
      <c r="E32" s="246">
        <v>9.5399999999999991</v>
      </c>
      <c r="F32" s="246">
        <v>0.16</v>
      </c>
      <c r="G32" s="246">
        <v>2.15</v>
      </c>
      <c r="H32" s="246">
        <v>0.38</v>
      </c>
      <c r="I32" s="246">
        <v>2.62</v>
      </c>
      <c r="J32" s="246">
        <v>2.21</v>
      </c>
      <c r="K32" s="246">
        <v>0.33</v>
      </c>
      <c r="L32" s="246">
        <v>0.02</v>
      </c>
      <c r="M32" s="246">
        <v>31.839999999999996</v>
      </c>
    </row>
    <row r="33" spans="2:13" x14ac:dyDescent="0.25">
      <c r="B33" s="251" t="s">
        <v>1427</v>
      </c>
      <c r="C33" s="246">
        <v>20.329999999999998</v>
      </c>
      <c r="D33" s="246">
        <v>1.18</v>
      </c>
      <c r="E33" s="246">
        <v>0.24</v>
      </c>
      <c r="F33" s="246">
        <v>0.2</v>
      </c>
      <c r="G33" s="246">
        <v>2.4300000000000002</v>
      </c>
      <c r="H33" s="246">
        <v>0.6</v>
      </c>
      <c r="I33" s="246">
        <v>2.69</v>
      </c>
      <c r="J33" s="246">
        <v>2.37</v>
      </c>
      <c r="K33" s="246">
        <v>0.56999999999999995</v>
      </c>
      <c r="L33" s="246">
        <v>0.02</v>
      </c>
      <c r="M33" s="246">
        <v>30.63</v>
      </c>
    </row>
    <row r="34" spans="2:13" x14ac:dyDescent="0.25">
      <c r="B34" s="250" t="s">
        <v>1426</v>
      </c>
      <c r="C34" s="246">
        <v>59.79</v>
      </c>
      <c r="D34" s="246">
        <v>2.87</v>
      </c>
      <c r="E34" s="246">
        <v>17.16</v>
      </c>
      <c r="F34" s="246">
        <v>1.17</v>
      </c>
      <c r="G34" s="246">
        <v>5.52</v>
      </c>
      <c r="H34" s="246">
        <v>1.32</v>
      </c>
      <c r="I34" s="246">
        <v>8.32</v>
      </c>
      <c r="J34" s="246">
        <v>3.41</v>
      </c>
      <c r="K34" s="246">
        <v>0.56999999999999995</v>
      </c>
      <c r="L34" s="246">
        <v>0.04</v>
      </c>
      <c r="M34" s="246">
        <v>100.16999999999997</v>
      </c>
    </row>
    <row r="35" spans="2:13" x14ac:dyDescent="0.25">
      <c r="B35" s="250" t="s">
        <v>1425</v>
      </c>
      <c r="C35" s="246">
        <v>1.94</v>
      </c>
      <c r="D35" s="246">
        <v>7.0000000000000007E-2</v>
      </c>
      <c r="E35" s="246">
        <v>0.56000000000000005</v>
      </c>
      <c r="F35" s="246">
        <v>0.77</v>
      </c>
      <c r="G35" s="246">
        <v>1.26</v>
      </c>
      <c r="H35" s="246">
        <v>0.13</v>
      </c>
      <c r="I35" s="246">
        <v>1.39</v>
      </c>
      <c r="J35" s="246">
        <v>0.31</v>
      </c>
      <c r="K35" s="246">
        <v>0.22</v>
      </c>
      <c r="L35" s="246">
        <v>0.05</v>
      </c>
      <c r="M35" s="246">
        <v>6.6999999999999984</v>
      </c>
    </row>
    <row r="36" spans="2:13" x14ac:dyDescent="0.25">
      <c r="B36" s="169" t="s">
        <v>1420</v>
      </c>
      <c r="C36" s="246">
        <v>5.73</v>
      </c>
      <c r="D36" s="246">
        <v>0.4</v>
      </c>
      <c r="E36" s="246">
        <v>0.36</v>
      </c>
      <c r="F36" s="246">
        <v>0.16</v>
      </c>
      <c r="G36" s="246">
        <v>6</v>
      </c>
      <c r="H36" s="246">
        <v>4.07</v>
      </c>
      <c r="I36" s="246">
        <v>23.19</v>
      </c>
      <c r="J36" s="246">
        <v>4.07</v>
      </c>
      <c r="K36" s="246">
        <v>3.51</v>
      </c>
      <c r="L36" s="246">
        <v>0.24</v>
      </c>
      <c r="M36" s="246">
        <v>47.730000000000004</v>
      </c>
    </row>
    <row r="37" spans="2:13" x14ac:dyDescent="0.25">
      <c r="B37" s="169" t="s">
        <v>1424</v>
      </c>
      <c r="C37" s="246">
        <v>0</v>
      </c>
      <c r="D37" s="246">
        <v>0</v>
      </c>
      <c r="E37" s="246">
        <v>0</v>
      </c>
      <c r="F37" s="246">
        <v>0</v>
      </c>
      <c r="G37" s="246">
        <v>0</v>
      </c>
      <c r="H37" s="246">
        <v>0</v>
      </c>
      <c r="I37" s="246">
        <v>0</v>
      </c>
      <c r="J37" s="246">
        <v>0</v>
      </c>
      <c r="K37" s="246">
        <v>0</v>
      </c>
      <c r="L37" s="246">
        <v>0</v>
      </c>
      <c r="M37" s="246">
        <v>0</v>
      </c>
    </row>
    <row r="38" spans="2:13" x14ac:dyDescent="0.25">
      <c r="B38" s="168" t="s">
        <v>1423</v>
      </c>
      <c r="C38" s="246">
        <v>0</v>
      </c>
      <c r="D38" s="246">
        <v>0</v>
      </c>
      <c r="E38" s="246">
        <v>0</v>
      </c>
      <c r="F38" s="246">
        <v>0</v>
      </c>
      <c r="G38" s="246">
        <v>0</v>
      </c>
      <c r="H38" s="246">
        <v>0</v>
      </c>
      <c r="I38" s="246">
        <v>0</v>
      </c>
      <c r="J38" s="246">
        <v>0</v>
      </c>
      <c r="K38" s="246">
        <v>0</v>
      </c>
      <c r="L38" s="246">
        <v>0</v>
      </c>
      <c r="M38" s="246">
        <v>0</v>
      </c>
    </row>
    <row r="39" spans="2:13" x14ac:dyDescent="0.25">
      <c r="B39" s="168" t="s">
        <v>97</v>
      </c>
      <c r="C39" s="246">
        <v>0</v>
      </c>
      <c r="D39" s="246">
        <v>0</v>
      </c>
      <c r="E39" s="246">
        <v>0</v>
      </c>
      <c r="F39" s="246">
        <v>0</v>
      </c>
      <c r="G39" s="246">
        <v>0</v>
      </c>
      <c r="H39" s="246">
        <v>0</v>
      </c>
      <c r="I39" s="246">
        <v>0</v>
      </c>
      <c r="J39" s="246">
        <v>0</v>
      </c>
      <c r="K39" s="246">
        <v>0</v>
      </c>
      <c r="L39" s="246">
        <v>0</v>
      </c>
      <c r="M39" s="246">
        <v>0</v>
      </c>
    </row>
    <row r="40" spans="2:13" x14ac:dyDescent="0.25">
      <c r="B40" s="241" t="s">
        <v>99</v>
      </c>
      <c r="C40" s="208">
        <v>101.22</v>
      </c>
      <c r="D40" s="208">
        <v>5.5300000000000011</v>
      </c>
      <c r="E40" s="208">
        <v>27.859999999999996</v>
      </c>
      <c r="F40" s="208">
        <v>2.46</v>
      </c>
      <c r="G40" s="208">
        <v>17.36</v>
      </c>
      <c r="H40" s="208">
        <v>6.5</v>
      </c>
      <c r="I40" s="208">
        <v>38.21</v>
      </c>
      <c r="J40" s="208">
        <v>12.370000000000001</v>
      </c>
      <c r="K40" s="208">
        <v>5.1999999999999993</v>
      </c>
      <c r="L40" s="208">
        <v>0.37</v>
      </c>
      <c r="M40" s="208">
        <v>217.07999999999998</v>
      </c>
    </row>
    <row r="45" spans="2:13" ht="15.75" x14ac:dyDescent="0.25">
      <c r="B45" s="205" t="s">
        <v>1432</v>
      </c>
      <c r="C45" s="179"/>
      <c r="D45" s="179"/>
      <c r="E45" s="179"/>
      <c r="F45" s="179"/>
      <c r="G45" s="179"/>
      <c r="H45" s="179"/>
      <c r="I45" s="179"/>
      <c r="J45" s="179"/>
      <c r="K45" s="179"/>
      <c r="L45" s="179"/>
      <c r="M45" s="179"/>
    </row>
    <row r="46" spans="2:13" x14ac:dyDescent="0.25">
      <c r="B46" s="244" t="s">
        <v>1213</v>
      </c>
      <c r="C46" s="243"/>
      <c r="D46" s="243"/>
      <c r="E46" s="243"/>
      <c r="F46" s="243"/>
      <c r="G46" s="243"/>
      <c r="H46" s="243"/>
      <c r="I46" s="243"/>
      <c r="J46" s="243"/>
      <c r="K46" s="243"/>
      <c r="L46" s="243"/>
      <c r="M46" s="243"/>
    </row>
    <row r="47" spans="2:13" x14ac:dyDescent="0.25">
      <c r="B47" s="203"/>
      <c r="C47" s="203"/>
      <c r="D47" s="203"/>
      <c r="E47" s="203"/>
      <c r="F47" s="203"/>
      <c r="G47" s="203"/>
      <c r="H47" s="203"/>
      <c r="I47" s="203"/>
      <c r="J47" s="203"/>
      <c r="K47" s="203"/>
      <c r="L47" s="203"/>
      <c r="M47" s="203"/>
    </row>
    <row r="48" spans="2:13" ht="45" x14ac:dyDescent="0.25">
      <c r="B48" s="203"/>
      <c r="C48" s="212" t="s">
        <v>1392</v>
      </c>
      <c r="D48" s="212" t="s">
        <v>1391</v>
      </c>
      <c r="E48" s="212" t="s">
        <v>1390</v>
      </c>
      <c r="F48" s="212" t="s">
        <v>1389</v>
      </c>
      <c r="G48" s="212" t="s">
        <v>1388</v>
      </c>
      <c r="H48" s="212" t="s">
        <v>1387</v>
      </c>
      <c r="I48" s="212" t="s">
        <v>1386</v>
      </c>
      <c r="J48" s="212" t="s">
        <v>900</v>
      </c>
      <c r="K48" s="212" t="s">
        <v>1385</v>
      </c>
      <c r="L48" s="212" t="s">
        <v>97</v>
      </c>
      <c r="M48" s="211"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6">
        <v>0.02</v>
      </c>
      <c r="D50" s="246">
        <v>0</v>
      </c>
      <c r="E50" s="246">
        <v>0</v>
      </c>
      <c r="F50" s="246">
        <v>0</v>
      </c>
      <c r="G50" s="246">
        <v>0</v>
      </c>
      <c r="H50" s="246">
        <v>0</v>
      </c>
      <c r="I50" s="246">
        <v>0</v>
      </c>
      <c r="J50" s="246">
        <v>0</v>
      </c>
      <c r="K50" s="246">
        <v>0</v>
      </c>
      <c r="L50" s="246">
        <v>0</v>
      </c>
      <c r="M50" s="246">
        <v>0.02</v>
      </c>
    </row>
    <row r="51" spans="2:14" ht="30" x14ac:dyDescent="0.25">
      <c r="B51" s="230" t="s">
        <v>1429</v>
      </c>
      <c r="C51" s="246"/>
      <c r="D51" s="246"/>
      <c r="E51" s="246"/>
      <c r="F51" s="246"/>
      <c r="G51" s="246"/>
      <c r="H51" s="246"/>
      <c r="I51" s="246"/>
      <c r="J51" s="246"/>
      <c r="K51" s="246"/>
      <c r="L51" s="246"/>
      <c r="M51" s="246"/>
    </row>
    <row r="52" spans="2:14" x14ac:dyDescent="0.25">
      <c r="B52" s="251" t="s">
        <v>1428</v>
      </c>
      <c r="C52" s="246">
        <v>33.94</v>
      </c>
      <c r="D52" s="246">
        <v>2.27</v>
      </c>
      <c r="E52" s="246">
        <v>9.5499999999999989</v>
      </c>
      <c r="F52" s="246">
        <v>0.30000000000000004</v>
      </c>
      <c r="G52" s="246">
        <v>3.29</v>
      </c>
      <c r="H52" s="246">
        <v>0.44</v>
      </c>
      <c r="I52" s="246">
        <v>3.63</v>
      </c>
      <c r="J52" s="246">
        <v>5.05</v>
      </c>
      <c r="K52" s="246">
        <v>0.43000000000000005</v>
      </c>
      <c r="L52" s="246">
        <v>0.05</v>
      </c>
      <c r="M52" s="246">
        <v>58.949999999999989</v>
      </c>
    </row>
    <row r="53" spans="2:14" x14ac:dyDescent="0.25">
      <c r="B53" s="251" t="s">
        <v>1427</v>
      </c>
      <c r="C53" s="246">
        <v>53.93</v>
      </c>
      <c r="D53" s="246">
        <v>2.84</v>
      </c>
      <c r="E53" s="246">
        <v>0.24</v>
      </c>
      <c r="F53" s="246">
        <v>0.45</v>
      </c>
      <c r="G53" s="246">
        <v>5.49</v>
      </c>
      <c r="H53" s="246">
        <v>0.65</v>
      </c>
      <c r="I53" s="246">
        <v>4.07</v>
      </c>
      <c r="J53" s="246">
        <v>6.51</v>
      </c>
      <c r="K53" s="246">
        <v>0.6</v>
      </c>
      <c r="L53" s="246">
        <v>0.04</v>
      </c>
      <c r="M53" s="246">
        <v>74.820000000000007</v>
      </c>
    </row>
    <row r="54" spans="2:14" x14ac:dyDescent="0.25">
      <c r="B54" s="250" t="s">
        <v>1426</v>
      </c>
      <c r="C54" s="246">
        <v>136.85999999999999</v>
      </c>
      <c r="D54" s="246">
        <v>6.88</v>
      </c>
      <c r="E54" s="246">
        <v>17.18</v>
      </c>
      <c r="F54" s="246">
        <v>2.98</v>
      </c>
      <c r="G54" s="246">
        <v>12.329999999999998</v>
      </c>
      <c r="H54" s="246">
        <v>1.54</v>
      </c>
      <c r="I54" s="246">
        <v>15.06</v>
      </c>
      <c r="J54" s="246">
        <v>12.13</v>
      </c>
      <c r="K54" s="246">
        <v>0.59</v>
      </c>
      <c r="L54" s="246">
        <v>7.0000000000000007E-2</v>
      </c>
      <c r="M54" s="246">
        <v>205.61999999999995</v>
      </c>
    </row>
    <row r="55" spans="2:14" x14ac:dyDescent="0.25">
      <c r="B55" s="250" t="s">
        <v>1425</v>
      </c>
      <c r="C55" s="246">
        <v>5.52</v>
      </c>
      <c r="D55" s="246">
        <v>0.24000000000000002</v>
      </c>
      <c r="E55" s="246">
        <v>0.56000000000000005</v>
      </c>
      <c r="F55" s="246">
        <v>5.5600000000000005</v>
      </c>
      <c r="G55" s="246">
        <v>5.75</v>
      </c>
      <c r="H55" s="246">
        <v>0.13</v>
      </c>
      <c r="I55" s="246">
        <v>5.22</v>
      </c>
      <c r="J55" s="246">
        <v>0.87999999999999989</v>
      </c>
      <c r="K55" s="246">
        <v>0.22</v>
      </c>
      <c r="L55" s="246">
        <v>0.09</v>
      </c>
      <c r="M55" s="246">
        <v>24.169999999999998</v>
      </c>
    </row>
    <row r="56" spans="2:14" x14ac:dyDescent="0.25">
      <c r="B56" s="169" t="s">
        <v>1420</v>
      </c>
      <c r="C56" s="246">
        <v>19.71</v>
      </c>
      <c r="D56" s="246">
        <v>1.1099999999999999</v>
      </c>
      <c r="E56" s="246">
        <v>0.51</v>
      </c>
      <c r="F56" s="246">
        <v>0.77</v>
      </c>
      <c r="G56" s="246">
        <v>16.66</v>
      </c>
      <c r="H56" s="246">
        <v>6.1400000000000006</v>
      </c>
      <c r="I56" s="246">
        <v>52.99</v>
      </c>
      <c r="J56" s="246">
        <v>12.69</v>
      </c>
      <c r="K56" s="246">
        <v>6.74</v>
      </c>
      <c r="L56" s="246">
        <v>0.41000000000000003</v>
      </c>
      <c r="M56" s="246">
        <v>117.73</v>
      </c>
    </row>
    <row r="57" spans="2:14" x14ac:dyDescent="0.25">
      <c r="B57" s="168" t="s">
        <v>1424</v>
      </c>
      <c r="C57" s="249">
        <v>0</v>
      </c>
      <c r="D57" s="249">
        <v>0</v>
      </c>
      <c r="E57" s="249">
        <v>0</v>
      </c>
      <c r="F57" s="249">
        <v>0</v>
      </c>
      <c r="G57" s="249">
        <v>0</v>
      </c>
      <c r="H57" s="249">
        <v>0</v>
      </c>
      <c r="I57" s="249">
        <v>0</v>
      </c>
      <c r="J57" s="249">
        <v>0</v>
      </c>
      <c r="K57" s="249">
        <v>0</v>
      </c>
      <c r="L57" s="249">
        <v>0</v>
      </c>
      <c r="M57" s="249">
        <v>0</v>
      </c>
    </row>
    <row r="58" spans="2:14" x14ac:dyDescent="0.25">
      <c r="B58" s="168" t="s">
        <v>1423</v>
      </c>
      <c r="C58" s="246">
        <v>0</v>
      </c>
      <c r="D58" s="246">
        <v>0</v>
      </c>
      <c r="E58" s="246">
        <v>0</v>
      </c>
      <c r="F58" s="246">
        <v>0</v>
      </c>
      <c r="G58" s="246">
        <v>0</v>
      </c>
      <c r="H58" s="246">
        <v>0</v>
      </c>
      <c r="I58" s="246">
        <v>0</v>
      </c>
      <c r="J58" s="246">
        <v>0</v>
      </c>
      <c r="K58" s="246">
        <v>0</v>
      </c>
      <c r="L58" s="246">
        <v>0</v>
      </c>
      <c r="M58" s="246">
        <v>0</v>
      </c>
    </row>
    <row r="59" spans="2:14" x14ac:dyDescent="0.25">
      <c r="B59" s="168" t="s">
        <v>97</v>
      </c>
      <c r="C59" s="246">
        <v>0</v>
      </c>
      <c r="D59" s="246">
        <v>0</v>
      </c>
      <c r="E59" s="246">
        <v>0</v>
      </c>
      <c r="F59" s="246">
        <v>0</v>
      </c>
      <c r="G59" s="246">
        <v>0</v>
      </c>
      <c r="H59" s="246">
        <v>0</v>
      </c>
      <c r="I59" s="246">
        <v>0</v>
      </c>
      <c r="J59" s="246">
        <v>0</v>
      </c>
      <c r="K59" s="246">
        <v>0</v>
      </c>
      <c r="L59" s="246">
        <v>0</v>
      </c>
      <c r="M59" s="246">
        <v>0</v>
      </c>
    </row>
    <row r="60" spans="2:14" x14ac:dyDescent="0.25">
      <c r="B60" s="241" t="s">
        <v>99</v>
      </c>
      <c r="C60" s="208">
        <v>249.98000000000002</v>
      </c>
      <c r="D60" s="208">
        <v>13.339999999999998</v>
      </c>
      <c r="E60" s="208">
        <v>28.04</v>
      </c>
      <c r="F60" s="208">
        <v>10.06</v>
      </c>
      <c r="G60" s="208">
        <v>43.519999999999996</v>
      </c>
      <c r="H60" s="208">
        <v>8.9</v>
      </c>
      <c r="I60" s="208">
        <v>80.97</v>
      </c>
      <c r="J60" s="208">
        <v>37.26</v>
      </c>
      <c r="K60" s="208">
        <v>8.58</v>
      </c>
      <c r="L60" s="208">
        <v>0.66</v>
      </c>
      <c r="M60" s="208">
        <v>481.31</v>
      </c>
    </row>
    <row r="63" spans="2:14" x14ac:dyDescent="0.25">
      <c r="B63" s="179"/>
      <c r="C63" s="179"/>
      <c r="D63" s="179"/>
      <c r="E63" s="179"/>
      <c r="F63" s="179"/>
      <c r="G63" s="179"/>
      <c r="H63" s="179"/>
      <c r="I63" s="179"/>
      <c r="J63" s="179"/>
      <c r="K63" s="179"/>
      <c r="L63" s="179"/>
      <c r="N63" s="179"/>
    </row>
    <row r="65" spans="14:14" x14ac:dyDescent="0.25">
      <c r="N65" s="345"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4" t="s">
        <v>1460</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8" t="s">
        <v>1419</v>
      </c>
      <c r="C9" s="246">
        <v>27.62</v>
      </c>
      <c r="D9" s="246">
        <v>0.81</v>
      </c>
      <c r="E9" s="246">
        <v>2.2000000000000002</v>
      </c>
      <c r="F9" s="246">
        <v>0.87</v>
      </c>
      <c r="G9" s="246">
        <v>8.15</v>
      </c>
      <c r="H9" s="246">
        <v>1.03</v>
      </c>
      <c r="I9" s="246">
        <v>10.5</v>
      </c>
      <c r="J9" s="246">
        <v>2.02</v>
      </c>
      <c r="K9" s="246">
        <v>0.96</v>
      </c>
      <c r="L9" s="246">
        <v>0.19</v>
      </c>
      <c r="M9" s="246">
        <v>54.35</v>
      </c>
    </row>
    <row r="10" spans="2:13" x14ac:dyDescent="0.25">
      <c r="B10" s="168" t="s">
        <v>680</v>
      </c>
      <c r="C10" s="246">
        <v>12.31</v>
      </c>
      <c r="D10" s="246">
        <v>0.43</v>
      </c>
      <c r="E10" s="246">
        <v>0.02</v>
      </c>
      <c r="F10" s="246">
        <v>0.28000000000000003</v>
      </c>
      <c r="G10" s="246">
        <v>3.52</v>
      </c>
      <c r="H10" s="246">
        <v>0.72</v>
      </c>
      <c r="I10" s="246">
        <v>4.47</v>
      </c>
      <c r="J10" s="246">
        <v>1.01</v>
      </c>
      <c r="K10" s="246">
        <v>0.38</v>
      </c>
      <c r="L10" s="246">
        <v>0.02</v>
      </c>
      <c r="M10" s="246">
        <v>23.159999999999997</v>
      </c>
    </row>
    <row r="11" spans="2:13" x14ac:dyDescent="0.25">
      <c r="B11" s="168" t="s">
        <v>682</v>
      </c>
      <c r="C11" s="246">
        <v>9.59</v>
      </c>
      <c r="D11" s="246">
        <v>0.39</v>
      </c>
      <c r="E11" s="246">
        <v>0.72</v>
      </c>
      <c r="F11" s="246">
        <v>0.26</v>
      </c>
      <c r="G11" s="246">
        <v>2.77</v>
      </c>
      <c r="H11" s="246">
        <v>0.86</v>
      </c>
      <c r="I11" s="246">
        <v>5.16</v>
      </c>
      <c r="J11" s="246">
        <v>1.07</v>
      </c>
      <c r="K11" s="246">
        <v>0.22</v>
      </c>
      <c r="L11" s="246">
        <v>0</v>
      </c>
      <c r="M11" s="246">
        <v>21.04</v>
      </c>
    </row>
    <row r="12" spans="2:13" x14ac:dyDescent="0.25">
      <c r="B12" s="168" t="s">
        <v>684</v>
      </c>
      <c r="C12" s="246">
        <v>21.36</v>
      </c>
      <c r="D12" s="246">
        <v>0.89</v>
      </c>
      <c r="E12" s="246">
        <v>4.05</v>
      </c>
      <c r="F12" s="246">
        <v>0.37</v>
      </c>
      <c r="G12" s="246">
        <v>3.96</v>
      </c>
      <c r="H12" s="246">
        <v>0.74</v>
      </c>
      <c r="I12" s="246">
        <v>11.33</v>
      </c>
      <c r="J12" s="246">
        <v>1.82</v>
      </c>
      <c r="K12" s="246">
        <v>0.74</v>
      </c>
      <c r="L12" s="246">
        <v>0.08</v>
      </c>
      <c r="M12" s="246">
        <v>45.34</v>
      </c>
    </row>
    <row r="13" spans="2:13" x14ac:dyDescent="0.25">
      <c r="B13" s="168" t="s">
        <v>686</v>
      </c>
      <c r="C13" s="246">
        <v>179.09</v>
      </c>
      <c r="D13" s="246">
        <v>10.81</v>
      </c>
      <c r="E13" s="246">
        <v>21.07</v>
      </c>
      <c r="F13" s="246">
        <v>8.2799999999999994</v>
      </c>
      <c r="G13" s="246">
        <v>25.12</v>
      </c>
      <c r="H13" s="246">
        <v>5.56</v>
      </c>
      <c r="I13" s="246">
        <v>49.47</v>
      </c>
      <c r="J13" s="246">
        <v>31.33</v>
      </c>
      <c r="K13" s="246">
        <v>6.29</v>
      </c>
      <c r="L13" s="246">
        <v>0.35</v>
      </c>
      <c r="M13" s="246">
        <v>337.37</v>
      </c>
    </row>
    <row r="14" spans="2:13" x14ac:dyDescent="0.25">
      <c r="B14" s="241" t="s">
        <v>99</v>
      </c>
      <c r="C14" s="208">
        <v>249.97</v>
      </c>
      <c r="D14" s="208">
        <v>13.33</v>
      </c>
      <c r="E14" s="208">
        <v>28.060000000000002</v>
      </c>
      <c r="F14" s="208">
        <v>10.059999999999999</v>
      </c>
      <c r="G14" s="208">
        <v>43.519999999999996</v>
      </c>
      <c r="H14" s="208">
        <v>8.91</v>
      </c>
      <c r="I14" s="208">
        <v>80.930000000000007</v>
      </c>
      <c r="J14" s="208">
        <v>37.25</v>
      </c>
      <c r="K14" s="208">
        <v>8.59</v>
      </c>
      <c r="L14" s="208">
        <v>0.6399999999999999</v>
      </c>
      <c r="M14" s="208">
        <v>481.26</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4" t="s">
        <v>1209</v>
      </c>
      <c r="C20" s="243"/>
      <c r="D20" s="243"/>
      <c r="E20" s="243"/>
      <c r="F20" s="243"/>
      <c r="G20" s="243"/>
      <c r="H20" s="243"/>
      <c r="I20" s="243"/>
      <c r="J20" s="243"/>
      <c r="K20" s="243"/>
      <c r="L20" s="243"/>
      <c r="M20" s="243"/>
    </row>
    <row r="21" spans="2:13" x14ac:dyDescent="0.25">
      <c r="B21" s="203"/>
      <c r="C21" s="203"/>
      <c r="D21" s="203"/>
      <c r="E21" s="203"/>
      <c r="F21" s="203"/>
      <c r="G21" s="203"/>
      <c r="H21" s="203"/>
      <c r="I21" s="203"/>
      <c r="J21" s="203"/>
      <c r="K21" s="203"/>
      <c r="L21" s="203"/>
      <c r="M21" s="203"/>
    </row>
    <row r="22" spans="2:13" ht="45" x14ac:dyDescent="0.25">
      <c r="B22" s="203"/>
      <c r="C22" s="212" t="s">
        <v>1392</v>
      </c>
      <c r="D22" s="212" t="s">
        <v>1391</v>
      </c>
      <c r="E22" s="212" t="s">
        <v>1390</v>
      </c>
      <c r="F22" s="212" t="s">
        <v>1389</v>
      </c>
      <c r="G22" s="212" t="s">
        <v>1388</v>
      </c>
      <c r="H22" s="212" t="s">
        <v>1387</v>
      </c>
      <c r="I22" s="212" t="s">
        <v>1386</v>
      </c>
      <c r="J22" s="212" t="s">
        <v>900</v>
      </c>
      <c r="K22" s="212" t="s">
        <v>1385</v>
      </c>
      <c r="L22" s="212" t="s">
        <v>97</v>
      </c>
      <c r="M22" s="211" t="s">
        <v>99</v>
      </c>
    </row>
    <row r="23" spans="2:13" x14ac:dyDescent="0.25">
      <c r="B23" s="168" t="s">
        <v>1458</v>
      </c>
      <c r="C23" s="246">
        <v>0.21099999999999999</v>
      </c>
      <c r="D23" s="246">
        <v>3.0000000000000001E-3</v>
      </c>
      <c r="E23" s="246">
        <v>1.2E-2</v>
      </c>
      <c r="F23" s="246">
        <v>0</v>
      </c>
      <c r="G23" s="246">
        <v>5.6000000000000001E-2</v>
      </c>
      <c r="H23" s="246">
        <v>1E-3</v>
      </c>
      <c r="I23" s="246">
        <v>3.1E-2</v>
      </c>
      <c r="J23" s="246">
        <v>2.1999999999999999E-2</v>
      </c>
      <c r="K23" s="246">
        <v>2E-3</v>
      </c>
      <c r="L23" s="246">
        <v>0</v>
      </c>
      <c r="M23" s="246">
        <v>0.33800000000000008</v>
      </c>
    </row>
    <row r="24" spans="2:13" x14ac:dyDescent="0.25">
      <c r="B24" s="168" t="s">
        <v>1457</v>
      </c>
      <c r="C24" s="246">
        <v>0.215</v>
      </c>
      <c r="D24" s="246">
        <v>1.4999999999999999E-2</v>
      </c>
      <c r="E24" s="246">
        <v>0.12</v>
      </c>
      <c r="F24" s="246">
        <v>3.0000000000000001E-3</v>
      </c>
      <c r="G24" s="246">
        <v>8.0000000000000002E-3</v>
      </c>
      <c r="H24" s="246">
        <v>6.3E-2</v>
      </c>
      <c r="I24" s="246">
        <v>0.30399999999999999</v>
      </c>
      <c r="J24" s="246">
        <v>8.9999999999999993E-3</v>
      </c>
      <c r="K24" s="246">
        <v>3.0000000000000001E-3</v>
      </c>
      <c r="L24" s="246">
        <v>1E-3</v>
      </c>
      <c r="M24" s="246">
        <v>0.74099999999999999</v>
      </c>
    </row>
    <row r="25" spans="2:13" x14ac:dyDescent="0.25">
      <c r="B25" s="168" t="s">
        <v>1456</v>
      </c>
      <c r="C25" s="246">
        <v>0.64500000000000002</v>
      </c>
      <c r="D25" s="246">
        <v>0.06</v>
      </c>
      <c r="E25" s="246">
        <v>0.113</v>
      </c>
      <c r="F25" s="246">
        <v>1.4999999999999999E-2</v>
      </c>
      <c r="G25" s="246">
        <v>6.9000000000000006E-2</v>
      </c>
      <c r="H25" s="246">
        <v>0.23400000000000001</v>
      </c>
      <c r="I25" s="246">
        <v>1.194</v>
      </c>
      <c r="J25" s="246">
        <v>0.05</v>
      </c>
      <c r="K25" s="246">
        <v>3.9E-2</v>
      </c>
      <c r="L25" s="246">
        <v>0</v>
      </c>
      <c r="M25" s="246">
        <v>2.419</v>
      </c>
    </row>
    <row r="26" spans="2:13" x14ac:dyDescent="0.25">
      <c r="B26" s="168" t="s">
        <v>1455</v>
      </c>
      <c r="C26" s="246">
        <v>3.1850000000000001</v>
      </c>
      <c r="D26" s="246">
        <v>0.22600000000000001</v>
      </c>
      <c r="E26" s="246">
        <v>1.0549999999999999</v>
      </c>
      <c r="F26" s="246">
        <v>4.9000000000000002E-2</v>
      </c>
      <c r="G26" s="246">
        <v>0.72599999999999998</v>
      </c>
      <c r="H26" s="246">
        <v>1.4470000000000001</v>
      </c>
      <c r="I26" s="246">
        <v>3.9460000000000002</v>
      </c>
      <c r="J26" s="246">
        <v>0.23400000000000001</v>
      </c>
      <c r="K26" s="246">
        <v>0.45</v>
      </c>
      <c r="L26" s="246">
        <v>8.9999999999999993E-3</v>
      </c>
      <c r="M26" s="246">
        <v>11.327</v>
      </c>
    </row>
    <row r="27" spans="2:13" x14ac:dyDescent="0.25">
      <c r="B27" s="168" t="s">
        <v>1454</v>
      </c>
      <c r="C27" s="246">
        <v>38.317</v>
      </c>
      <c r="D27" s="246">
        <v>2.5089999999999999</v>
      </c>
      <c r="E27" s="246">
        <v>11.64</v>
      </c>
      <c r="F27" s="246">
        <v>1.101</v>
      </c>
      <c r="G27" s="246">
        <v>5.1710000000000003</v>
      </c>
      <c r="H27" s="246">
        <v>6.0250000000000004</v>
      </c>
      <c r="I27" s="246">
        <v>39.700000000000003</v>
      </c>
      <c r="J27" s="246">
        <v>5.0190000000000001</v>
      </c>
      <c r="K27" s="246">
        <v>1.8320000000000001</v>
      </c>
      <c r="L27" s="246">
        <v>0.254</v>
      </c>
      <c r="M27" s="246">
        <v>111.56800000000001</v>
      </c>
    </row>
    <row r="28" spans="2:13" x14ac:dyDescent="0.25">
      <c r="B28" s="168" t="s">
        <v>1453</v>
      </c>
      <c r="C28" s="246">
        <v>207.40799999999999</v>
      </c>
      <c r="D28" s="246">
        <v>10.526999999999999</v>
      </c>
      <c r="E28" s="246">
        <v>15.11</v>
      </c>
      <c r="F28" s="246">
        <v>8.8919999999999995</v>
      </c>
      <c r="G28" s="246">
        <v>37.485999999999997</v>
      </c>
      <c r="H28" s="246">
        <v>1.135</v>
      </c>
      <c r="I28" s="246">
        <v>35.764000000000003</v>
      </c>
      <c r="J28" s="246">
        <v>31.922000000000001</v>
      </c>
      <c r="K28" s="246">
        <v>6.2679999999999998</v>
      </c>
      <c r="L28" s="246">
        <v>0.38500000000000001</v>
      </c>
      <c r="M28" s="246">
        <v>354.89699999999993</v>
      </c>
    </row>
    <row r="29" spans="2:13" x14ac:dyDescent="0.25">
      <c r="B29" s="241" t="s">
        <v>99</v>
      </c>
      <c r="C29" s="208">
        <v>249.98099999999999</v>
      </c>
      <c r="D29" s="208">
        <v>13.34</v>
      </c>
      <c r="E29" s="208">
        <v>28.05</v>
      </c>
      <c r="F29" s="208">
        <v>10.059999999999999</v>
      </c>
      <c r="G29" s="208">
        <v>43.515999999999998</v>
      </c>
      <c r="H29" s="208">
        <v>8.9050000000000011</v>
      </c>
      <c r="I29" s="208">
        <v>80.939000000000007</v>
      </c>
      <c r="J29" s="208">
        <v>37.256</v>
      </c>
      <c r="K29" s="208">
        <v>8.5939999999999994</v>
      </c>
      <c r="L29" s="208">
        <v>0.64900000000000002</v>
      </c>
      <c r="M29" s="208">
        <v>481.28999999999996</v>
      </c>
    </row>
    <row r="34" spans="2:13" ht="15.75" x14ac:dyDescent="0.25">
      <c r="B34" s="205" t="s">
        <v>1452</v>
      </c>
      <c r="C34" s="179"/>
      <c r="D34" s="179"/>
      <c r="E34" s="179"/>
      <c r="F34" s="179"/>
      <c r="G34" s="179"/>
      <c r="H34" s="179"/>
      <c r="I34" s="179"/>
      <c r="J34" s="179"/>
      <c r="K34" s="179"/>
      <c r="L34" s="179"/>
      <c r="M34" s="179"/>
    </row>
    <row r="35" spans="2:13" x14ac:dyDescent="0.25">
      <c r="B35" s="245" t="s">
        <v>1451</v>
      </c>
      <c r="C35" s="243"/>
      <c r="D35" s="243"/>
      <c r="E35" s="243"/>
      <c r="F35" s="243"/>
      <c r="G35" s="243"/>
      <c r="H35" s="243"/>
      <c r="I35" s="243"/>
      <c r="J35" s="243"/>
      <c r="K35" s="243"/>
      <c r="L35" s="243"/>
      <c r="M35" s="243"/>
    </row>
    <row r="36" spans="2:13" x14ac:dyDescent="0.25">
      <c r="B36" s="203"/>
      <c r="C36" s="203"/>
      <c r="D36" s="203"/>
      <c r="E36" s="203"/>
      <c r="F36" s="203"/>
      <c r="G36" s="203"/>
      <c r="H36" s="203"/>
      <c r="I36" s="203"/>
      <c r="J36" s="203"/>
      <c r="K36" s="203"/>
      <c r="L36" s="203"/>
      <c r="M36" s="203"/>
    </row>
    <row r="37" spans="2:13" ht="45" x14ac:dyDescent="0.25">
      <c r="B37" s="203"/>
      <c r="C37" s="212" t="s">
        <v>1392</v>
      </c>
      <c r="D37" s="212" t="s">
        <v>1391</v>
      </c>
      <c r="E37" s="212" t="s">
        <v>1390</v>
      </c>
      <c r="F37" s="212" t="s">
        <v>1389</v>
      </c>
      <c r="G37" s="212" t="s">
        <v>1388</v>
      </c>
      <c r="H37" s="212" t="s">
        <v>1387</v>
      </c>
      <c r="I37" s="212" t="s">
        <v>1386</v>
      </c>
      <c r="J37" s="212" t="s">
        <v>900</v>
      </c>
      <c r="K37" s="212" t="s">
        <v>1385</v>
      </c>
      <c r="L37" s="212" t="s">
        <v>97</v>
      </c>
      <c r="M37" s="211" t="s">
        <v>99</v>
      </c>
    </row>
    <row r="38" spans="2:13" x14ac:dyDescent="0.25">
      <c r="B38" s="254" t="s">
        <v>1436</v>
      </c>
      <c r="C38" s="257">
        <v>2.5668000000000002</v>
      </c>
      <c r="D38" s="257"/>
      <c r="E38" s="257">
        <v>0.24920999999999999</v>
      </c>
      <c r="F38" s="257">
        <v>0.20769000000000001</v>
      </c>
      <c r="G38" s="257">
        <v>0.11863</v>
      </c>
      <c r="H38" s="257">
        <v>0.23591999999999999</v>
      </c>
      <c r="I38" s="257">
        <v>0.41471999999999998</v>
      </c>
      <c r="J38" s="257"/>
      <c r="K38" s="257">
        <v>0.11543</v>
      </c>
      <c r="L38" s="257"/>
      <c r="M38" s="256">
        <v>0.37831999999999999</v>
      </c>
    </row>
    <row r="39" spans="2:13" x14ac:dyDescent="0.25">
      <c r="B39" s="219" t="s">
        <v>1449</v>
      </c>
    </row>
    <row r="40" spans="2:13" x14ac:dyDescent="0.25">
      <c r="J40" s="255"/>
    </row>
    <row r="44" spans="2:13" ht="15.75" x14ac:dyDescent="0.25">
      <c r="B44" s="205" t="s">
        <v>1450</v>
      </c>
      <c r="C44" s="179"/>
      <c r="D44" s="179"/>
      <c r="E44" s="179"/>
      <c r="F44" s="179"/>
      <c r="G44" s="179"/>
      <c r="H44" s="179"/>
      <c r="I44" s="179"/>
      <c r="J44" s="179"/>
      <c r="K44" s="179"/>
      <c r="L44" s="179"/>
      <c r="M44" s="179"/>
    </row>
    <row r="45" spans="2:13" x14ac:dyDescent="0.25">
      <c r="B45" s="245" t="s">
        <v>1205</v>
      </c>
      <c r="C45" s="243"/>
      <c r="D45" s="243"/>
      <c r="E45" s="243"/>
      <c r="F45" s="243"/>
      <c r="G45" s="243"/>
      <c r="H45" s="243"/>
      <c r="I45" s="243"/>
      <c r="J45" s="243"/>
      <c r="K45" s="243"/>
      <c r="L45" s="243"/>
      <c r="M45" s="243"/>
    </row>
    <row r="46" spans="2:13" x14ac:dyDescent="0.25">
      <c r="B46" s="203"/>
      <c r="C46" s="203"/>
      <c r="D46" s="203"/>
      <c r="E46" s="203"/>
      <c r="F46" s="203"/>
      <c r="G46" s="203"/>
      <c r="H46" s="203"/>
      <c r="I46" s="203"/>
      <c r="J46" s="203"/>
      <c r="K46" s="203"/>
      <c r="L46" s="203"/>
      <c r="M46" s="203"/>
    </row>
    <row r="47" spans="2:13" ht="45" x14ac:dyDescent="0.25">
      <c r="B47" s="203"/>
      <c r="C47" s="212" t="s">
        <v>1392</v>
      </c>
      <c r="D47" s="212" t="s">
        <v>1391</v>
      </c>
      <c r="E47" s="212" t="s">
        <v>1390</v>
      </c>
      <c r="F47" s="212" t="s">
        <v>1389</v>
      </c>
      <c r="G47" s="212" t="s">
        <v>1388</v>
      </c>
      <c r="H47" s="212" t="s">
        <v>1387</v>
      </c>
      <c r="I47" s="212" t="s">
        <v>1386</v>
      </c>
      <c r="J47" s="212" t="s">
        <v>900</v>
      </c>
      <c r="K47" s="212" t="s">
        <v>1385</v>
      </c>
      <c r="L47" s="212" t="s">
        <v>97</v>
      </c>
      <c r="M47" s="211" t="s">
        <v>99</v>
      </c>
    </row>
    <row r="48" spans="2:13" x14ac:dyDescent="0.25">
      <c r="B48" s="254" t="s">
        <v>1436</v>
      </c>
      <c r="C48" s="253">
        <v>1.338E-2</v>
      </c>
      <c r="D48" s="253"/>
      <c r="E48" s="253">
        <v>7.2999999999999996E-4</v>
      </c>
      <c r="F48" s="253">
        <v>2.48E-3</v>
      </c>
      <c r="G48" s="253">
        <v>9.3000000000000005E-4</v>
      </c>
      <c r="H48" s="253">
        <v>6.2E-4</v>
      </c>
      <c r="I48" s="253">
        <v>1.8600000000000001E-3</v>
      </c>
      <c r="J48" s="253"/>
      <c r="K48" s="253">
        <v>1.72E-3</v>
      </c>
      <c r="L48" s="253"/>
      <c r="M48" s="252">
        <v>1.8500000000000001E-3</v>
      </c>
    </row>
    <row r="49" spans="2:13" x14ac:dyDescent="0.25">
      <c r="B49" s="219" t="s">
        <v>1449</v>
      </c>
    </row>
    <row r="54" spans="2:13" ht="15.75" x14ac:dyDescent="0.25">
      <c r="B54" s="205" t="s">
        <v>1448</v>
      </c>
      <c r="C54" s="179"/>
      <c r="D54" s="179"/>
      <c r="E54" s="179"/>
      <c r="F54" s="179"/>
      <c r="G54" s="179"/>
      <c r="H54" s="179"/>
      <c r="I54" s="179"/>
      <c r="J54" s="179"/>
      <c r="K54" s="179"/>
      <c r="L54" s="179"/>
      <c r="M54" s="179"/>
    </row>
    <row r="55" spans="2:13" x14ac:dyDescent="0.25">
      <c r="B55" s="245" t="s">
        <v>1203</v>
      </c>
      <c r="C55" s="243"/>
      <c r="D55" s="243"/>
      <c r="E55" s="243"/>
      <c r="F55" s="243"/>
      <c r="G55" s="243"/>
      <c r="H55" s="243"/>
      <c r="I55" s="243"/>
      <c r="J55" s="243"/>
      <c r="K55" s="243"/>
      <c r="L55" s="243"/>
      <c r="M55" s="243"/>
    </row>
    <row r="56" spans="2:13" x14ac:dyDescent="0.25">
      <c r="B56" s="203"/>
      <c r="C56" s="203"/>
      <c r="D56" s="203"/>
      <c r="E56" s="203"/>
      <c r="F56" s="203"/>
      <c r="G56" s="203"/>
      <c r="H56" s="203"/>
      <c r="I56" s="203"/>
      <c r="J56" s="203"/>
      <c r="K56" s="203"/>
      <c r="L56" s="203"/>
      <c r="M56" s="203"/>
    </row>
    <row r="57" spans="2:13" ht="45" x14ac:dyDescent="0.25">
      <c r="B57" s="203"/>
      <c r="C57" s="212" t="s">
        <v>1392</v>
      </c>
      <c r="D57" s="212" t="s">
        <v>1391</v>
      </c>
      <c r="E57" s="212" t="s">
        <v>1390</v>
      </c>
      <c r="F57" s="212" t="s">
        <v>1389</v>
      </c>
      <c r="G57" s="212" t="s">
        <v>1388</v>
      </c>
      <c r="H57" s="212" t="s">
        <v>1387</v>
      </c>
      <c r="I57" s="212" t="s">
        <v>1386</v>
      </c>
      <c r="J57" s="212" t="s">
        <v>900</v>
      </c>
      <c r="K57" s="212" t="s">
        <v>1385</v>
      </c>
      <c r="L57" s="212" t="s">
        <v>97</v>
      </c>
      <c r="M57" s="211" t="s">
        <v>99</v>
      </c>
    </row>
    <row r="58" spans="2:13" x14ac:dyDescent="0.25">
      <c r="B58" s="169" t="s">
        <v>1447</v>
      </c>
      <c r="C58" s="360">
        <v>1E-3</v>
      </c>
      <c r="D58" s="360">
        <v>0</v>
      </c>
      <c r="E58" s="360">
        <v>3.0000000000000001E-3</v>
      </c>
      <c r="F58" s="360">
        <v>1E-3</v>
      </c>
      <c r="G58" s="360">
        <v>2E-3</v>
      </c>
      <c r="H58" s="360">
        <v>1E-3</v>
      </c>
      <c r="I58" s="360">
        <v>8.9999999999999993E-3</v>
      </c>
      <c r="J58" s="360"/>
      <c r="K58" s="360"/>
      <c r="L58" s="360"/>
      <c r="M58" s="360">
        <v>1E-3</v>
      </c>
    </row>
    <row r="59" spans="2:13" x14ac:dyDescent="0.25">
      <c r="B59" s="169" t="s">
        <v>1446</v>
      </c>
      <c r="C59" s="360">
        <v>0</v>
      </c>
      <c r="D59" s="360">
        <v>1E-3</v>
      </c>
      <c r="E59" s="360"/>
      <c r="F59" s="360">
        <v>0</v>
      </c>
      <c r="G59" s="360"/>
      <c r="H59" s="360">
        <v>1E-3</v>
      </c>
      <c r="I59" s="360">
        <v>2.8000000000000001E-2</v>
      </c>
      <c r="J59" s="360"/>
      <c r="K59" s="360"/>
      <c r="L59" s="360"/>
      <c r="M59" s="360">
        <v>2E-3</v>
      </c>
    </row>
    <row r="60" spans="2:13" x14ac:dyDescent="0.25">
      <c r="B60" s="169" t="s">
        <v>1445</v>
      </c>
      <c r="C60" s="360">
        <v>0</v>
      </c>
      <c r="D60" s="360">
        <v>0</v>
      </c>
      <c r="E60" s="360">
        <v>5.0000000000000001E-3</v>
      </c>
      <c r="F60" s="360">
        <v>3.0000000000000001E-3</v>
      </c>
      <c r="G60" s="360"/>
      <c r="H60" s="360">
        <v>1E-3</v>
      </c>
      <c r="I60" s="360">
        <v>2.5999999999999999E-2</v>
      </c>
      <c r="J60" s="360"/>
      <c r="K60" s="360"/>
      <c r="L60" s="360"/>
      <c r="M60" s="360">
        <v>2E-3</v>
      </c>
    </row>
    <row r="61" spans="2:13" x14ac:dyDescent="0.25">
      <c r="B61" s="169" t="s">
        <v>1444</v>
      </c>
      <c r="C61" s="360">
        <v>1E-3</v>
      </c>
      <c r="D61" s="360">
        <v>5.0000000000000001E-3</v>
      </c>
      <c r="E61" s="360"/>
      <c r="F61" s="360">
        <v>1E-3</v>
      </c>
      <c r="G61" s="360"/>
      <c r="H61" s="360"/>
      <c r="I61" s="360">
        <v>2.7E-2</v>
      </c>
      <c r="J61" s="360"/>
      <c r="K61" s="360"/>
      <c r="L61" s="360"/>
      <c r="M61" s="360">
        <v>2E-3</v>
      </c>
    </row>
    <row r="62" spans="2:13" x14ac:dyDescent="0.25">
      <c r="B62" s="169" t="s">
        <v>1443</v>
      </c>
      <c r="C62" s="360">
        <v>2E-3</v>
      </c>
      <c r="D62" s="360"/>
      <c r="E62" s="360"/>
      <c r="F62" s="360">
        <v>1E-3</v>
      </c>
      <c r="G62" s="360"/>
      <c r="H62" s="360">
        <v>3.4000000000000002E-2</v>
      </c>
      <c r="I62" s="360">
        <v>6.7000000000000004E-2</v>
      </c>
      <c r="J62" s="360"/>
      <c r="K62" s="360"/>
      <c r="L62" s="360"/>
      <c r="M62" s="360">
        <v>5.0000000000000001E-3</v>
      </c>
    </row>
    <row r="63" spans="2:13" x14ac:dyDescent="0.25">
      <c r="B63" s="193" t="s">
        <v>1442</v>
      </c>
      <c r="C63" s="361">
        <v>6.0000000000000001E-3</v>
      </c>
      <c r="D63" s="361">
        <v>1.4E-2</v>
      </c>
      <c r="E63" s="361">
        <v>0</v>
      </c>
      <c r="F63" s="361">
        <v>3.9E-2</v>
      </c>
      <c r="G63" s="361">
        <v>2.1999999999999999E-2</v>
      </c>
      <c r="H63" s="361">
        <v>7.0000000000000001E-3</v>
      </c>
      <c r="I63" s="361">
        <v>0.11600000000000001</v>
      </c>
      <c r="J63" s="361"/>
      <c r="K63" s="361"/>
      <c r="L63" s="361"/>
      <c r="M63" s="361">
        <v>7.0000000000000001E-3</v>
      </c>
    </row>
    <row r="68" spans="2:13" ht="15.75" x14ac:dyDescent="0.25">
      <c r="B68" s="205" t="s">
        <v>1441</v>
      </c>
      <c r="C68" s="179"/>
      <c r="D68" s="179"/>
      <c r="E68" s="179"/>
      <c r="F68" s="179"/>
      <c r="G68" s="179"/>
      <c r="H68" s="179"/>
      <c r="I68" s="179"/>
      <c r="J68" s="179"/>
      <c r="K68" s="179"/>
      <c r="L68" s="179"/>
      <c r="M68" s="179"/>
    </row>
    <row r="69" spans="2:13" x14ac:dyDescent="0.25">
      <c r="B69" s="245" t="s">
        <v>1201</v>
      </c>
      <c r="C69" s="243"/>
      <c r="D69" s="243"/>
      <c r="E69" s="243"/>
      <c r="F69" s="243"/>
      <c r="G69" s="243"/>
      <c r="H69" s="243"/>
      <c r="I69" s="243"/>
      <c r="J69" s="243"/>
      <c r="K69" s="243"/>
      <c r="L69" s="243"/>
      <c r="M69" s="243"/>
    </row>
    <row r="70" spans="2:13" x14ac:dyDescent="0.25">
      <c r="B70" s="203"/>
      <c r="C70" s="203"/>
      <c r="D70" s="203"/>
      <c r="E70" s="203"/>
      <c r="F70" s="203"/>
      <c r="G70" s="203"/>
      <c r="H70" s="203"/>
      <c r="I70" s="203"/>
      <c r="J70" s="203"/>
      <c r="K70" s="203"/>
      <c r="L70" s="203"/>
      <c r="M70" s="203"/>
    </row>
    <row r="71" spans="2:13" ht="45" x14ac:dyDescent="0.25">
      <c r="B71" s="203"/>
      <c r="C71" s="212" t="s">
        <v>1392</v>
      </c>
      <c r="D71" s="212" t="s">
        <v>1391</v>
      </c>
      <c r="E71" s="212" t="s">
        <v>1390</v>
      </c>
      <c r="F71" s="212" t="s">
        <v>1389</v>
      </c>
      <c r="G71" s="212" t="s">
        <v>1388</v>
      </c>
      <c r="H71" s="212" t="s">
        <v>1387</v>
      </c>
      <c r="I71" s="212" t="s">
        <v>1386</v>
      </c>
      <c r="J71" s="212" t="s">
        <v>900</v>
      </c>
      <c r="K71" s="212" t="s">
        <v>1385</v>
      </c>
      <c r="L71" s="212" t="s">
        <v>97</v>
      </c>
      <c r="M71" s="211" t="s">
        <v>99</v>
      </c>
    </row>
    <row r="72" spans="2:13" x14ac:dyDescent="0.25">
      <c r="B72" s="254" t="s">
        <v>1440</v>
      </c>
      <c r="C72" s="253">
        <v>52.45</v>
      </c>
      <c r="D72" s="253">
        <v>2.31</v>
      </c>
      <c r="E72" s="253">
        <v>1.79</v>
      </c>
      <c r="F72" s="253">
        <v>0</v>
      </c>
      <c r="G72" s="253">
        <v>3.1</v>
      </c>
      <c r="H72" s="253">
        <v>0</v>
      </c>
      <c r="I72" s="253">
        <v>62.28</v>
      </c>
      <c r="J72" s="253">
        <v>6.95</v>
      </c>
      <c r="K72" s="253">
        <v>0</v>
      </c>
      <c r="L72" s="253">
        <v>0.2</v>
      </c>
      <c r="M72" s="252">
        <v>129.07999999999998</v>
      </c>
    </row>
    <row r="77" spans="2:13" ht="15.75" x14ac:dyDescent="0.25">
      <c r="B77" s="205" t="s">
        <v>1439</v>
      </c>
      <c r="C77" s="179"/>
      <c r="D77" s="179"/>
      <c r="E77" s="179"/>
      <c r="F77" s="179"/>
      <c r="G77" s="179"/>
      <c r="H77" s="179"/>
      <c r="I77" s="179"/>
      <c r="J77" s="179"/>
      <c r="K77" s="179"/>
      <c r="L77" s="179"/>
      <c r="M77" s="179"/>
    </row>
    <row r="78" spans="2:13" x14ac:dyDescent="0.25">
      <c r="B78" s="245" t="s">
        <v>1199</v>
      </c>
      <c r="C78" s="243"/>
      <c r="D78" s="243"/>
      <c r="E78" s="243"/>
      <c r="F78" s="243"/>
      <c r="G78" s="243"/>
      <c r="H78" s="243"/>
      <c r="I78" s="243"/>
      <c r="J78" s="243"/>
      <c r="K78" s="243"/>
      <c r="L78" s="243"/>
      <c r="M78" s="243"/>
    </row>
    <row r="79" spans="2:13" x14ac:dyDescent="0.25">
      <c r="B79" s="203"/>
      <c r="C79" s="203"/>
      <c r="D79" s="203"/>
      <c r="E79" s="203"/>
      <c r="F79" s="203"/>
      <c r="G79" s="203"/>
      <c r="H79" s="203"/>
      <c r="I79" s="203"/>
      <c r="J79" s="203"/>
      <c r="K79" s="203"/>
      <c r="L79" s="203"/>
      <c r="M79" s="203"/>
    </row>
    <row r="80" spans="2:13" ht="45" x14ac:dyDescent="0.25">
      <c r="B80" s="203"/>
      <c r="C80" s="212" t="s">
        <v>1392</v>
      </c>
      <c r="D80" s="212" t="s">
        <v>1391</v>
      </c>
      <c r="E80" s="212" t="s">
        <v>1390</v>
      </c>
      <c r="F80" s="212" t="s">
        <v>1389</v>
      </c>
      <c r="G80" s="212" t="s">
        <v>1388</v>
      </c>
      <c r="H80" s="212" t="s">
        <v>1387</v>
      </c>
      <c r="I80" s="212" t="s">
        <v>1386</v>
      </c>
      <c r="J80" s="212" t="s">
        <v>900</v>
      </c>
      <c r="K80" s="212" t="s">
        <v>1385</v>
      </c>
      <c r="L80" s="212" t="s">
        <v>97</v>
      </c>
      <c r="M80" s="211" t="s">
        <v>99</v>
      </c>
    </row>
    <row r="81" spans="2:14" x14ac:dyDescent="0.25">
      <c r="B81" s="254" t="s">
        <v>1438</v>
      </c>
      <c r="C81" s="253">
        <v>0.01</v>
      </c>
      <c r="D81" s="253">
        <v>0.01</v>
      </c>
      <c r="E81" s="253">
        <v>0</v>
      </c>
      <c r="F81" s="253">
        <v>0</v>
      </c>
      <c r="G81" s="253">
        <v>0.01</v>
      </c>
      <c r="H81" s="253">
        <v>0</v>
      </c>
      <c r="I81" s="253">
        <v>0.06</v>
      </c>
      <c r="J81" s="253">
        <v>0.02</v>
      </c>
      <c r="K81" s="253">
        <v>0</v>
      </c>
      <c r="L81" s="253">
        <v>0.03</v>
      </c>
      <c r="M81" s="252">
        <v>0.02</v>
      </c>
    </row>
    <row r="82" spans="2:14" x14ac:dyDescent="0.25">
      <c r="B82" s="219" t="s">
        <v>1437</v>
      </c>
    </row>
    <row r="83" spans="2:14" x14ac:dyDescent="0.25">
      <c r="B83" s="219"/>
    </row>
    <row r="85" spans="2:14" x14ac:dyDescent="0.25">
      <c r="N85" s="345"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70" t="s">
        <v>1497</v>
      </c>
      <c r="C7" s="225"/>
      <c r="D7" s="225"/>
    </row>
    <row r="8" spans="2:4" x14ac:dyDescent="0.25">
      <c r="B8" s="269" t="s">
        <v>1180</v>
      </c>
      <c r="C8" s="268" t="s">
        <v>1496</v>
      </c>
      <c r="D8" s="267" t="s">
        <v>1495</v>
      </c>
    </row>
    <row r="9" spans="2:4" x14ac:dyDescent="0.25">
      <c r="B9" s="266"/>
      <c r="C9" s="265"/>
      <c r="D9" s="264"/>
    </row>
    <row r="10" spans="2:4" x14ac:dyDescent="0.25">
      <c r="B10" s="241" t="s">
        <v>1494</v>
      </c>
      <c r="C10" s="242"/>
      <c r="D10" s="242"/>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2" t="s">
        <v>1489</v>
      </c>
      <c r="D15" s="447"/>
    </row>
    <row r="16" spans="2:4" ht="30" x14ac:dyDescent="0.25">
      <c r="B16" s="134" t="s">
        <v>1488</v>
      </c>
      <c r="C16" s="262" t="s">
        <v>1487</v>
      </c>
      <c r="D16" s="447"/>
    </row>
    <row r="17" spans="2:4" x14ac:dyDescent="0.25">
      <c r="B17" s="263"/>
      <c r="C17" s="262" t="s">
        <v>1486</v>
      </c>
      <c r="D17" s="447"/>
    </row>
    <row r="18" spans="2:4" x14ac:dyDescent="0.25">
      <c r="B18" s="263"/>
      <c r="C18" s="262" t="s">
        <v>1485</v>
      </c>
      <c r="D18" s="447"/>
    </row>
    <row r="19" spans="2:4" x14ac:dyDescent="0.25">
      <c r="B19" s="263"/>
      <c r="C19" s="262" t="s">
        <v>1484</v>
      </c>
      <c r="D19" s="447"/>
    </row>
    <row r="20" spans="2:4" x14ac:dyDescent="0.25">
      <c r="B20" s="263"/>
      <c r="C20" s="262" t="s">
        <v>1483</v>
      </c>
      <c r="D20" s="447"/>
    </row>
    <row r="21" spans="2:4" x14ac:dyDescent="0.25">
      <c r="B21" s="263"/>
      <c r="C21" s="262" t="s">
        <v>1482</v>
      </c>
      <c r="D21" s="447"/>
    </row>
    <row r="22" spans="2:4" ht="29.25" x14ac:dyDescent="0.25">
      <c r="B22" s="263"/>
      <c r="C22" s="262" t="s">
        <v>1481</v>
      </c>
      <c r="D22" s="447"/>
    </row>
    <row r="23" spans="2:4" x14ac:dyDescent="0.25">
      <c r="B23" s="263"/>
      <c r="C23" s="262" t="s">
        <v>1480</v>
      </c>
      <c r="D23" s="447"/>
    </row>
    <row r="24" spans="2:4" x14ac:dyDescent="0.25">
      <c r="B24" s="263"/>
      <c r="C24" s="262" t="s">
        <v>1479</v>
      </c>
      <c r="D24" s="447"/>
    </row>
    <row r="25" spans="2:4" x14ac:dyDescent="0.25">
      <c r="B25" s="263"/>
      <c r="C25" s="262" t="s">
        <v>1478</v>
      </c>
      <c r="D25" s="447"/>
    </row>
    <row r="26" spans="2:4" x14ac:dyDescent="0.25">
      <c r="B26" s="263"/>
      <c r="C26" s="262" t="s">
        <v>1477</v>
      </c>
      <c r="D26" s="447"/>
    </row>
    <row r="27" spans="2:4" x14ac:dyDescent="0.25">
      <c r="B27" s="263"/>
      <c r="C27" s="262"/>
      <c r="D27" s="127"/>
    </row>
    <row r="28" spans="2:4" x14ac:dyDescent="0.25">
      <c r="B28" s="241"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1" t="s">
        <v>1463</v>
      </c>
      <c r="C43" s="125" t="s">
        <v>1462</v>
      </c>
      <c r="D43" s="125"/>
    </row>
    <row r="44" spans="2:4" x14ac:dyDescent="0.25">
      <c r="B44" s="135"/>
      <c r="C44" s="135"/>
      <c r="D44" s="135"/>
    </row>
    <row r="45" spans="2:4" x14ac:dyDescent="0.25">
      <c r="D45" s="345" t="s">
        <v>1251</v>
      </c>
    </row>
    <row r="56" spans="2:4" ht="15" customHeight="1" x14ac:dyDescent="0.25"/>
    <row r="57" spans="2:4" ht="222.75" customHeight="1" x14ac:dyDescent="0.25"/>
    <row r="58" spans="2:4" ht="203.25" customHeight="1" x14ac:dyDescent="0.25">
      <c r="B58" s="134"/>
      <c r="C58" s="260"/>
      <c r="D58" s="260"/>
    </row>
    <row r="59" spans="2:4" ht="15.75" x14ac:dyDescent="0.25">
      <c r="B59" s="259"/>
      <c r="C59" s="258"/>
      <c r="D59" s="258"/>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5" t="s">
        <v>1531</v>
      </c>
      <c r="C3" s="294"/>
      <c r="D3" s="294"/>
      <c r="E3" s="290"/>
      <c r="F3" s="290"/>
      <c r="G3" s="290"/>
      <c r="H3" s="290"/>
      <c r="I3" s="290"/>
      <c r="J3" s="290"/>
      <c r="K3" s="290"/>
      <c r="L3" s="290"/>
      <c r="M3" s="290"/>
      <c r="N3" s="290"/>
      <c r="O3" s="290"/>
    </row>
    <row r="4" spans="1:21" ht="15" customHeight="1" x14ac:dyDescent="0.25">
      <c r="A4" s="168"/>
      <c r="B4" s="293" t="s">
        <v>1530</v>
      </c>
      <c r="C4" s="450" t="s">
        <v>1529</v>
      </c>
      <c r="D4" s="450"/>
      <c r="E4" s="450"/>
      <c r="F4" s="450"/>
      <c r="G4" s="450"/>
      <c r="H4" s="450"/>
      <c r="I4" s="450"/>
      <c r="J4" s="450"/>
      <c r="K4" s="450"/>
      <c r="L4" s="450"/>
      <c r="M4" s="450"/>
      <c r="N4" s="450"/>
      <c r="O4" s="450"/>
    </row>
    <row r="5" spans="1:21" ht="15" customHeight="1" x14ac:dyDescent="0.25">
      <c r="A5" s="168"/>
      <c r="B5" s="293"/>
      <c r="C5" s="451" t="s">
        <v>1528</v>
      </c>
      <c r="D5" s="451"/>
      <c r="E5" s="451"/>
      <c r="F5" s="451"/>
      <c r="G5" s="451"/>
      <c r="H5" s="451"/>
      <c r="I5" s="451"/>
      <c r="J5" s="451"/>
      <c r="K5" s="451"/>
      <c r="L5" s="451"/>
      <c r="M5" s="451"/>
      <c r="N5" s="451"/>
      <c r="O5" s="451"/>
    </row>
    <row r="6" spans="1:21" ht="15" customHeight="1" x14ac:dyDescent="0.25">
      <c r="A6" s="168"/>
      <c r="B6" s="292"/>
      <c r="C6" s="291"/>
      <c r="D6" s="291"/>
      <c r="E6" s="290"/>
      <c r="F6" s="290"/>
      <c r="G6" s="290"/>
      <c r="H6" s="290"/>
      <c r="I6" s="290"/>
      <c r="J6" s="290"/>
      <c r="K6" s="290"/>
      <c r="L6" s="290"/>
      <c r="M6" s="290"/>
      <c r="N6" s="290"/>
      <c r="O6" s="290"/>
    </row>
    <row r="7" spans="1:21" ht="15" customHeight="1" x14ac:dyDescent="0.25">
      <c r="A7" s="168"/>
      <c r="B7" s="289"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9"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5"/>
      <c r="D13" s="179"/>
      <c r="E13" s="179"/>
      <c r="F13" s="179"/>
      <c r="G13" s="179"/>
      <c r="H13" s="179"/>
      <c r="I13" s="179"/>
      <c r="J13" s="179"/>
      <c r="K13" s="179"/>
      <c r="L13" s="179"/>
      <c r="M13" s="179"/>
      <c r="N13" s="179"/>
      <c r="O13" s="274"/>
    </row>
    <row r="14" spans="1:21" x14ac:dyDescent="0.25">
      <c r="A14" s="168"/>
      <c r="B14" s="168"/>
      <c r="C14" s="275"/>
      <c r="D14" s="179"/>
      <c r="E14" s="179"/>
      <c r="F14" s="179"/>
      <c r="G14" s="179"/>
      <c r="H14" s="179"/>
      <c r="I14" s="179"/>
      <c r="J14" s="179"/>
      <c r="K14" s="179"/>
      <c r="L14" s="179"/>
      <c r="M14" s="179"/>
      <c r="N14" s="179"/>
      <c r="O14" s="274"/>
    </row>
    <row r="15" spans="1:21" ht="30" x14ac:dyDescent="0.25">
      <c r="A15" s="168"/>
      <c r="B15" s="134" t="s">
        <v>1520</v>
      </c>
      <c r="C15" s="275" t="s">
        <v>1519</v>
      </c>
      <c r="D15" s="179"/>
      <c r="E15" s="179"/>
      <c r="F15" s="179"/>
      <c r="G15" s="179"/>
      <c r="H15" s="179"/>
      <c r="I15" s="179"/>
      <c r="J15" s="179"/>
      <c r="K15" s="179"/>
      <c r="L15" s="179"/>
      <c r="M15" s="179"/>
      <c r="N15" s="179"/>
      <c r="O15" s="274"/>
    </row>
    <row r="16" spans="1:21" x14ac:dyDescent="0.25">
      <c r="A16" s="168"/>
      <c r="B16" s="168"/>
      <c r="C16" s="285"/>
      <c r="D16" s="179"/>
      <c r="E16" s="284"/>
      <c r="F16" s="277"/>
      <c r="G16" s="179"/>
      <c r="H16" s="179"/>
      <c r="I16" s="179"/>
      <c r="J16" s="179"/>
      <c r="K16" s="179"/>
      <c r="L16" s="179"/>
      <c r="M16" s="179"/>
      <c r="N16" s="179"/>
      <c r="O16" s="274"/>
    </row>
    <row r="17" spans="1:15" x14ac:dyDescent="0.25">
      <c r="A17" s="168"/>
      <c r="B17" s="168"/>
      <c r="C17" s="283" t="s">
        <v>1512</v>
      </c>
      <c r="D17" s="179"/>
      <c r="E17" s="284"/>
      <c r="F17" s="277"/>
      <c r="G17" s="179"/>
      <c r="H17" s="179"/>
      <c r="I17" s="179"/>
      <c r="J17" s="179"/>
      <c r="K17" s="179"/>
      <c r="L17" s="179"/>
      <c r="M17" s="179"/>
      <c r="N17" s="179"/>
      <c r="O17" s="274"/>
    </row>
    <row r="18" spans="1:15" x14ac:dyDescent="0.25">
      <c r="A18" s="168"/>
      <c r="B18" s="168"/>
      <c r="C18" s="275" t="s">
        <v>1518</v>
      </c>
      <c r="D18" s="179"/>
      <c r="E18" s="284"/>
      <c r="F18" s="277"/>
      <c r="G18" s="179"/>
      <c r="H18" s="179"/>
      <c r="I18" s="179"/>
      <c r="J18" s="179"/>
      <c r="K18" s="179"/>
      <c r="L18" s="179"/>
      <c r="M18" s="179"/>
      <c r="N18" s="179"/>
      <c r="O18" s="274"/>
    </row>
    <row r="19" spans="1:15" x14ac:dyDescent="0.25">
      <c r="A19" s="168"/>
      <c r="B19" s="168"/>
      <c r="C19" s="285"/>
      <c r="D19" s="179"/>
      <c r="E19" s="284"/>
      <c r="F19" s="277"/>
      <c r="G19" s="179"/>
      <c r="H19" s="179"/>
      <c r="I19" s="179"/>
      <c r="J19" s="179"/>
      <c r="K19" s="179"/>
      <c r="L19" s="179"/>
      <c r="M19" s="179"/>
      <c r="N19" s="179"/>
      <c r="O19" s="274"/>
    </row>
    <row r="20" spans="1:15" x14ac:dyDescent="0.25">
      <c r="A20" s="168"/>
      <c r="B20" s="168"/>
      <c r="C20" s="275"/>
      <c r="D20" s="448" t="s">
        <v>1514</v>
      </c>
      <c r="E20" s="448"/>
      <c r="F20" s="448"/>
      <c r="G20" s="448"/>
      <c r="H20" s="448"/>
      <c r="I20" s="448"/>
      <c r="J20" s="448"/>
      <c r="K20" s="448"/>
      <c r="L20" s="281"/>
      <c r="M20" s="179"/>
      <c r="N20" s="179"/>
      <c r="O20" s="274"/>
    </row>
    <row r="21" spans="1:15" x14ac:dyDescent="0.25">
      <c r="A21" s="168"/>
      <c r="B21" s="168"/>
      <c r="C21" s="275"/>
      <c r="D21" s="179"/>
      <c r="E21" s="179"/>
      <c r="F21" s="179"/>
      <c r="G21" s="179"/>
      <c r="H21" s="179"/>
      <c r="I21" s="179"/>
      <c r="J21" s="179"/>
      <c r="K21" s="179"/>
      <c r="L21" s="179"/>
      <c r="M21" s="179"/>
      <c r="N21" s="179"/>
      <c r="O21" s="274"/>
    </row>
    <row r="22" spans="1:15" ht="15.75" thickBot="1" x14ac:dyDescent="0.3">
      <c r="A22" s="168"/>
      <c r="B22" s="168"/>
      <c r="C22" s="280" t="s">
        <v>1508</v>
      </c>
      <c r="D22" s="279" t="s">
        <v>1507</v>
      </c>
      <c r="E22" s="279" t="s">
        <v>1506</v>
      </c>
      <c r="F22" s="279" t="s">
        <v>1505</v>
      </c>
      <c r="G22" s="279" t="s">
        <v>1504</v>
      </c>
      <c r="H22" s="279" t="s">
        <v>1503</v>
      </c>
      <c r="I22" s="279" t="s">
        <v>1502</v>
      </c>
      <c r="J22" s="279" t="s">
        <v>1501</v>
      </c>
      <c r="K22" s="279" t="s">
        <v>1500</v>
      </c>
      <c r="L22" s="279" t="s">
        <v>1499</v>
      </c>
      <c r="M22" s="179"/>
      <c r="N22" s="179"/>
      <c r="O22" s="274"/>
    </row>
    <row r="23" spans="1:15" x14ac:dyDescent="0.25">
      <c r="A23" s="168"/>
      <c r="B23" s="168"/>
      <c r="C23" s="288">
        <v>266666.66666666669</v>
      </c>
      <c r="D23" s="287">
        <v>266666.66666666669</v>
      </c>
      <c r="E23" s="287">
        <v>266666.66666666669</v>
      </c>
      <c r="F23" s="287">
        <v>133333.33333333334</v>
      </c>
      <c r="G23" s="287">
        <v>66666.666666666672</v>
      </c>
      <c r="H23" s="276" t="s">
        <v>1498</v>
      </c>
      <c r="I23" s="276" t="s">
        <v>1498</v>
      </c>
      <c r="J23" s="276" t="s">
        <v>1498</v>
      </c>
      <c r="K23" s="276" t="s">
        <v>1498</v>
      </c>
      <c r="L23" s="276" t="s">
        <v>1498</v>
      </c>
      <c r="M23" s="179"/>
      <c r="N23" s="179"/>
      <c r="O23" s="274"/>
    </row>
    <row r="24" spans="1:15" x14ac:dyDescent="0.25">
      <c r="A24" s="168"/>
      <c r="B24" s="168"/>
      <c r="C24" s="288"/>
      <c r="D24" s="287"/>
      <c r="E24" s="287"/>
      <c r="F24" s="287"/>
      <c r="G24" s="287"/>
      <c r="H24" s="276"/>
      <c r="I24" s="276"/>
      <c r="J24" s="276"/>
      <c r="K24" s="276"/>
      <c r="L24" s="276"/>
      <c r="M24" s="179"/>
      <c r="N24" s="179"/>
      <c r="O24" s="274"/>
    </row>
    <row r="25" spans="1:15" x14ac:dyDescent="0.25">
      <c r="A25" s="168"/>
      <c r="B25" s="168"/>
      <c r="C25" s="288"/>
      <c r="D25" s="287"/>
      <c r="E25" s="287"/>
      <c r="F25" s="287"/>
      <c r="G25" s="287"/>
      <c r="H25" s="276"/>
      <c r="I25" s="276"/>
      <c r="J25" s="276"/>
      <c r="K25" s="276"/>
      <c r="L25" s="276"/>
      <c r="M25" s="179"/>
      <c r="N25" s="179"/>
      <c r="O25" s="274"/>
    </row>
    <row r="26" spans="1:15" x14ac:dyDescent="0.25">
      <c r="A26" s="168"/>
      <c r="B26" s="168"/>
      <c r="C26" s="288"/>
      <c r="D26" s="287"/>
      <c r="E26" s="287"/>
      <c r="F26" s="287"/>
      <c r="G26" s="287"/>
      <c r="H26" s="276"/>
      <c r="I26" s="276"/>
      <c r="J26" s="276"/>
      <c r="K26" s="276"/>
      <c r="L26" s="276"/>
      <c r="M26" s="179"/>
      <c r="N26" s="179"/>
      <c r="O26" s="274"/>
    </row>
    <row r="27" spans="1:15" x14ac:dyDescent="0.25">
      <c r="A27" s="168"/>
      <c r="B27" s="168"/>
      <c r="C27" s="275" t="s">
        <v>1517</v>
      </c>
      <c r="D27" s="287"/>
      <c r="E27" s="287"/>
      <c r="F27" s="287"/>
      <c r="G27" s="287"/>
      <c r="H27" s="276"/>
      <c r="I27" s="276"/>
      <c r="J27" s="276"/>
      <c r="K27" s="276"/>
      <c r="L27" s="276"/>
      <c r="M27" s="179"/>
      <c r="N27" s="179"/>
      <c r="O27" s="274"/>
    </row>
    <row r="28" spans="1:15" x14ac:dyDescent="0.25">
      <c r="A28" s="168"/>
      <c r="B28" s="168"/>
      <c r="C28" s="275"/>
      <c r="D28" s="287"/>
      <c r="E28" s="287"/>
      <c r="F28" s="287"/>
      <c r="G28" s="287"/>
      <c r="H28" s="276"/>
      <c r="I28" s="276"/>
      <c r="J28" s="276"/>
      <c r="K28" s="276"/>
      <c r="L28" s="276"/>
      <c r="M28" s="179"/>
      <c r="N28" s="179"/>
      <c r="O28" s="274"/>
    </row>
    <row r="29" spans="1:15" x14ac:dyDescent="0.25">
      <c r="A29" s="168"/>
      <c r="B29" s="168"/>
      <c r="C29" s="283" t="s">
        <v>1512</v>
      </c>
      <c r="D29" s="179"/>
      <c r="E29" s="179"/>
      <c r="F29" s="179"/>
      <c r="G29" s="179"/>
      <c r="H29" s="179"/>
      <c r="I29" s="179"/>
      <c r="J29" s="179"/>
      <c r="K29" s="179"/>
      <c r="L29" s="179"/>
      <c r="M29" s="179"/>
      <c r="N29" s="179"/>
      <c r="O29" s="274"/>
    </row>
    <row r="30" spans="1:15" x14ac:dyDescent="0.25">
      <c r="A30" s="168"/>
      <c r="B30" s="168"/>
      <c r="C30" s="275" t="s">
        <v>1516</v>
      </c>
      <c r="D30" s="179"/>
      <c r="E30" s="179"/>
      <c r="F30" s="179"/>
      <c r="G30" s="179"/>
      <c r="H30" s="179"/>
      <c r="I30" s="179"/>
      <c r="J30" s="179"/>
      <c r="K30" s="179"/>
      <c r="L30" s="179"/>
      <c r="M30" s="179"/>
      <c r="N30" s="179"/>
      <c r="O30" s="274"/>
    </row>
    <row r="31" spans="1:15" x14ac:dyDescent="0.25">
      <c r="A31" s="168"/>
      <c r="B31" s="168"/>
      <c r="C31" s="275" t="s">
        <v>1515</v>
      </c>
      <c r="D31" s="282"/>
      <c r="E31" s="282"/>
      <c r="F31" s="282"/>
      <c r="G31" s="282"/>
      <c r="H31" s="282"/>
      <c r="I31" s="282"/>
      <c r="J31" s="282"/>
      <c r="K31" s="282"/>
      <c r="L31" s="282"/>
      <c r="M31" s="179"/>
      <c r="N31" s="179"/>
      <c r="O31" s="274"/>
    </row>
    <row r="32" spans="1:15" x14ac:dyDescent="0.25">
      <c r="A32" s="168"/>
      <c r="B32" s="168"/>
      <c r="C32" s="283"/>
      <c r="D32" s="282"/>
      <c r="E32" s="282"/>
      <c r="F32" s="282"/>
      <c r="G32" s="282"/>
      <c r="H32" s="282"/>
      <c r="I32" s="282"/>
      <c r="J32" s="282"/>
      <c r="K32" s="282"/>
      <c r="L32" s="282"/>
      <c r="M32" s="179"/>
      <c r="N32" s="179"/>
      <c r="O32" s="274"/>
    </row>
    <row r="33" spans="1:15" x14ac:dyDescent="0.25">
      <c r="A33" s="168"/>
      <c r="B33" s="168"/>
      <c r="C33" s="275"/>
      <c r="D33" s="448" t="s">
        <v>1514</v>
      </c>
      <c r="E33" s="448"/>
      <c r="F33" s="448"/>
      <c r="G33" s="448"/>
      <c r="H33" s="448"/>
      <c r="I33" s="448"/>
      <c r="J33" s="448"/>
      <c r="K33" s="448"/>
      <c r="L33" s="281"/>
      <c r="M33" s="179"/>
      <c r="N33" s="179"/>
      <c r="O33" s="274"/>
    </row>
    <row r="34" spans="1:15" x14ac:dyDescent="0.25">
      <c r="A34" s="168"/>
      <c r="B34" s="168"/>
      <c r="C34" s="275"/>
      <c r="D34" s="179"/>
      <c r="E34" s="179"/>
      <c r="F34" s="179"/>
      <c r="G34" s="179"/>
      <c r="H34" s="179"/>
      <c r="I34" s="179"/>
      <c r="J34" s="179"/>
      <c r="K34" s="179"/>
      <c r="L34" s="179"/>
      <c r="M34" s="179"/>
      <c r="N34" s="179"/>
      <c r="O34" s="274"/>
    </row>
    <row r="35" spans="1:15" ht="15.75" thickBot="1" x14ac:dyDescent="0.3">
      <c r="A35" s="168"/>
      <c r="B35" s="168"/>
      <c r="C35" s="280" t="s">
        <v>1508</v>
      </c>
      <c r="D35" s="279" t="s">
        <v>1507</v>
      </c>
      <c r="E35" s="279" t="s">
        <v>1506</v>
      </c>
      <c r="F35" s="279" t="s">
        <v>1505</v>
      </c>
      <c r="G35" s="279" t="s">
        <v>1504</v>
      </c>
      <c r="H35" s="279" t="s">
        <v>1503</v>
      </c>
      <c r="I35" s="279" t="s">
        <v>1502</v>
      </c>
      <c r="J35" s="279" t="s">
        <v>1501</v>
      </c>
      <c r="K35" s="279" t="s">
        <v>1500</v>
      </c>
      <c r="L35" s="279" t="s">
        <v>1499</v>
      </c>
      <c r="M35" s="179"/>
      <c r="N35" s="179"/>
      <c r="O35" s="274"/>
    </row>
    <row r="36" spans="1:15" x14ac:dyDescent="0.25">
      <c r="A36" s="168"/>
      <c r="B36" s="168"/>
      <c r="C36" s="278" t="s">
        <v>1498</v>
      </c>
      <c r="D36" s="276" t="s">
        <v>1498</v>
      </c>
      <c r="E36" s="286">
        <v>571428.57142857148</v>
      </c>
      <c r="F36" s="286">
        <v>285714.28571428574</v>
      </c>
      <c r="G36" s="286">
        <v>142857.14285714287</v>
      </c>
      <c r="H36" s="276" t="s">
        <v>1498</v>
      </c>
      <c r="I36" s="276" t="s">
        <v>1498</v>
      </c>
      <c r="J36" s="276" t="s">
        <v>1498</v>
      </c>
      <c r="K36" s="276" t="s">
        <v>1498</v>
      </c>
      <c r="L36" s="276" t="s">
        <v>1498</v>
      </c>
      <c r="M36" s="179"/>
      <c r="N36" s="179"/>
      <c r="O36" s="274"/>
    </row>
    <row r="37" spans="1:15" x14ac:dyDescent="0.25">
      <c r="A37" s="168"/>
      <c r="B37" s="168"/>
      <c r="C37" s="275"/>
      <c r="D37" s="179"/>
      <c r="E37" s="179"/>
      <c r="F37" s="179"/>
      <c r="G37" s="179"/>
      <c r="H37" s="179"/>
      <c r="I37" s="179"/>
      <c r="J37" s="179"/>
      <c r="K37" s="179"/>
      <c r="L37" s="179"/>
      <c r="M37" s="179"/>
      <c r="N37" s="179"/>
      <c r="O37" s="274"/>
    </row>
    <row r="38" spans="1:15" x14ac:dyDescent="0.25">
      <c r="A38" s="168"/>
      <c r="B38" s="168"/>
      <c r="C38" s="275"/>
      <c r="D38" s="179"/>
      <c r="E38" s="179"/>
      <c r="F38" s="179"/>
      <c r="G38" s="179"/>
      <c r="H38" s="179"/>
      <c r="I38" s="179"/>
      <c r="J38" s="179"/>
      <c r="K38" s="179"/>
      <c r="L38" s="179"/>
      <c r="M38" s="179"/>
      <c r="N38" s="179"/>
      <c r="O38" s="274"/>
    </row>
    <row r="39" spans="1:15" x14ac:dyDescent="0.25">
      <c r="A39" s="168"/>
      <c r="B39" s="168"/>
      <c r="C39" s="275" t="s">
        <v>1513</v>
      </c>
      <c r="D39" s="179"/>
      <c r="E39" s="179"/>
      <c r="F39" s="179"/>
      <c r="G39" s="179"/>
      <c r="H39" s="179"/>
      <c r="I39" s="179"/>
      <c r="J39" s="179"/>
      <c r="K39" s="179"/>
      <c r="L39" s="179"/>
      <c r="M39" s="179"/>
      <c r="N39" s="179"/>
      <c r="O39" s="274"/>
    </row>
    <row r="40" spans="1:15" x14ac:dyDescent="0.25">
      <c r="A40" s="168"/>
      <c r="B40" s="168"/>
      <c r="C40" s="275"/>
      <c r="D40" s="179"/>
      <c r="E40" s="179"/>
      <c r="F40" s="179"/>
      <c r="G40" s="179"/>
      <c r="H40" s="179"/>
      <c r="I40" s="179"/>
      <c r="J40" s="179"/>
      <c r="K40" s="179"/>
      <c r="L40" s="179"/>
      <c r="M40" s="179"/>
      <c r="N40" s="179"/>
      <c r="O40" s="274"/>
    </row>
    <row r="41" spans="1:15" x14ac:dyDescent="0.25">
      <c r="A41" s="168"/>
      <c r="B41" s="168"/>
      <c r="C41" s="283" t="s">
        <v>1512</v>
      </c>
      <c r="D41" s="179"/>
      <c r="E41" s="179"/>
      <c r="F41" s="179"/>
      <c r="G41" s="179"/>
      <c r="H41" s="179"/>
      <c r="I41" s="179"/>
      <c r="J41" s="179"/>
      <c r="K41" s="179"/>
      <c r="L41" s="179"/>
      <c r="M41" s="179"/>
      <c r="N41" s="179"/>
      <c r="O41" s="274"/>
    </row>
    <row r="42" spans="1:15" x14ac:dyDescent="0.25">
      <c r="A42" s="168"/>
      <c r="B42" s="168"/>
      <c r="C42" s="275" t="s">
        <v>1511</v>
      </c>
      <c r="D42" s="179"/>
      <c r="E42" s="179"/>
      <c r="F42" s="179"/>
      <c r="G42" s="179"/>
      <c r="H42" s="179"/>
      <c r="I42" s="179"/>
      <c r="J42" s="179"/>
      <c r="K42" s="179"/>
      <c r="L42" s="179"/>
      <c r="M42" s="179"/>
      <c r="N42" s="179"/>
      <c r="O42" s="274"/>
    </row>
    <row r="43" spans="1:15" x14ac:dyDescent="0.25">
      <c r="A43" s="168"/>
      <c r="B43" s="168"/>
      <c r="C43" s="275" t="s">
        <v>1510</v>
      </c>
      <c r="D43" s="282"/>
      <c r="E43" s="282"/>
      <c r="F43" s="282"/>
      <c r="G43" s="282"/>
      <c r="H43" s="282"/>
      <c r="I43" s="282"/>
      <c r="J43" s="282"/>
      <c r="K43" s="282"/>
      <c r="L43" s="282"/>
      <c r="M43" s="179"/>
      <c r="N43" s="179"/>
      <c r="O43" s="274"/>
    </row>
    <row r="44" spans="1:15" x14ac:dyDescent="0.25">
      <c r="A44" s="168"/>
      <c r="B44" s="168"/>
      <c r="C44" s="275"/>
      <c r="D44" s="282"/>
      <c r="E44" s="282"/>
      <c r="F44" s="282"/>
      <c r="G44" s="282"/>
      <c r="H44" s="282"/>
      <c r="I44" s="282"/>
      <c r="J44" s="282"/>
      <c r="K44" s="282"/>
      <c r="L44" s="282"/>
      <c r="M44" s="179"/>
      <c r="N44" s="179"/>
      <c r="O44" s="274"/>
    </row>
    <row r="45" spans="1:15" x14ac:dyDescent="0.25">
      <c r="A45" s="168"/>
      <c r="B45" s="168"/>
      <c r="C45" s="285"/>
      <c r="D45" s="135"/>
      <c r="E45" s="284"/>
      <c r="F45" s="284"/>
      <c r="G45" s="282"/>
      <c r="H45" s="282"/>
      <c r="I45" s="282"/>
      <c r="J45" s="282"/>
      <c r="K45" s="282"/>
      <c r="L45" s="282"/>
      <c r="M45" s="179"/>
      <c r="N45" s="179"/>
      <c r="O45" s="274"/>
    </row>
    <row r="46" spans="1:15" x14ac:dyDescent="0.25">
      <c r="A46" s="168"/>
      <c r="B46" s="168"/>
      <c r="C46" s="283"/>
      <c r="D46" s="282"/>
      <c r="E46" s="282"/>
      <c r="F46" s="282"/>
      <c r="G46" s="282"/>
      <c r="H46" s="282"/>
      <c r="I46" s="282"/>
      <c r="J46" s="282"/>
      <c r="K46" s="282"/>
      <c r="L46" s="282"/>
      <c r="M46" s="179"/>
      <c r="N46" s="179"/>
      <c r="O46" s="274"/>
    </row>
    <row r="47" spans="1:15" x14ac:dyDescent="0.25">
      <c r="A47" s="168"/>
      <c r="B47" s="168"/>
      <c r="C47" s="275"/>
      <c r="D47" s="448" t="s">
        <v>1509</v>
      </c>
      <c r="E47" s="448"/>
      <c r="F47" s="448"/>
      <c r="G47" s="448"/>
      <c r="H47" s="448"/>
      <c r="I47" s="448"/>
      <c r="J47" s="448"/>
      <c r="K47" s="448"/>
      <c r="L47" s="281"/>
      <c r="M47" s="179"/>
      <c r="N47" s="179"/>
      <c r="O47" s="274"/>
    </row>
    <row r="48" spans="1:15" x14ac:dyDescent="0.25">
      <c r="A48" s="168"/>
      <c r="B48" s="168"/>
      <c r="C48" s="275"/>
      <c r="D48" s="179"/>
      <c r="E48" s="179"/>
      <c r="F48" s="179"/>
      <c r="G48" s="179"/>
      <c r="H48" s="179"/>
      <c r="I48" s="179"/>
      <c r="J48" s="179"/>
      <c r="K48" s="179"/>
      <c r="L48" s="179"/>
      <c r="M48" s="179"/>
      <c r="N48" s="179"/>
      <c r="O48" s="274"/>
    </row>
    <row r="49" spans="1:15" ht="15.75" thickBot="1" x14ac:dyDescent="0.3">
      <c r="A49" s="168"/>
      <c r="B49" s="168"/>
      <c r="C49" s="280" t="s">
        <v>1508</v>
      </c>
      <c r="D49" s="279" t="s">
        <v>1507</v>
      </c>
      <c r="E49" s="279" t="s">
        <v>1506</v>
      </c>
      <c r="F49" s="279" t="s">
        <v>1505</v>
      </c>
      <c r="G49" s="279" t="s">
        <v>1504</v>
      </c>
      <c r="H49" s="279" t="s">
        <v>1503</v>
      </c>
      <c r="I49" s="279" t="s">
        <v>1502</v>
      </c>
      <c r="J49" s="279" t="s">
        <v>1501</v>
      </c>
      <c r="K49" s="279" t="s">
        <v>1500</v>
      </c>
      <c r="L49" s="279" t="s">
        <v>1499</v>
      </c>
      <c r="M49" s="179"/>
      <c r="N49" s="179"/>
      <c r="O49" s="274"/>
    </row>
    <row r="50" spans="1:15" x14ac:dyDescent="0.25">
      <c r="A50" s="168"/>
      <c r="B50" s="168"/>
      <c r="C50" s="278" t="s">
        <v>1498</v>
      </c>
      <c r="D50" s="276" t="s">
        <v>1498</v>
      </c>
      <c r="E50" s="276" t="s">
        <v>1498</v>
      </c>
      <c r="F50" s="276" t="s">
        <v>1498</v>
      </c>
      <c r="G50" s="277">
        <v>1000000</v>
      </c>
      <c r="H50" s="276" t="s">
        <v>1498</v>
      </c>
      <c r="I50" s="276" t="s">
        <v>1498</v>
      </c>
      <c r="J50" s="276" t="s">
        <v>1498</v>
      </c>
      <c r="K50" s="276" t="s">
        <v>1498</v>
      </c>
      <c r="L50" s="276" t="s">
        <v>1498</v>
      </c>
      <c r="M50" s="179"/>
      <c r="N50" s="179"/>
      <c r="O50" s="274"/>
    </row>
    <row r="51" spans="1:15" x14ac:dyDescent="0.25">
      <c r="A51" s="168"/>
      <c r="B51" s="168"/>
      <c r="C51" s="275"/>
      <c r="D51" s="179"/>
      <c r="E51" s="179"/>
      <c r="F51" s="179"/>
      <c r="G51" s="179"/>
      <c r="H51" s="179"/>
      <c r="I51" s="179"/>
      <c r="J51" s="179"/>
      <c r="K51" s="179"/>
      <c r="L51" s="179"/>
      <c r="M51" s="179"/>
      <c r="N51" s="179"/>
      <c r="O51" s="274"/>
    </row>
    <row r="52" spans="1:15" ht="15.75" thickBot="1" x14ac:dyDescent="0.3">
      <c r="A52" s="168"/>
      <c r="B52" s="272"/>
      <c r="C52" s="273"/>
      <c r="D52" s="272"/>
      <c r="E52" s="272"/>
      <c r="F52" s="272"/>
      <c r="G52" s="272"/>
      <c r="H52" s="272"/>
      <c r="I52" s="272"/>
      <c r="J52" s="272"/>
      <c r="K52" s="272"/>
      <c r="L52" s="272"/>
      <c r="M52" s="272"/>
      <c r="N52" s="272"/>
      <c r="O52" s="271"/>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5"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6" customFormat="1" x14ac:dyDescent="0.25"/>
    <row r="2" spans="2:4" s="296" customFormat="1" x14ac:dyDescent="0.25"/>
    <row r="3" spans="2:4" s="296" customFormat="1" x14ac:dyDescent="0.25"/>
    <row r="4" spans="2:4" s="296" customFormat="1" x14ac:dyDescent="0.25"/>
    <row r="5" spans="2:4" s="296" customFormat="1" x14ac:dyDescent="0.25"/>
    <row r="6" spans="2:4" s="296" customFormat="1" ht="16.5" thickBot="1" x14ac:dyDescent="0.3">
      <c r="B6" s="342" t="s">
        <v>1591</v>
      </c>
    </row>
    <row r="7" spans="2:4" s="296" customFormat="1" ht="15.75" thickBot="1" x14ac:dyDescent="0.3">
      <c r="B7" s="300" t="s">
        <v>1178</v>
      </c>
      <c r="C7" s="462" t="s">
        <v>1496</v>
      </c>
      <c r="D7" s="463"/>
    </row>
    <row r="8" spans="2:4" s="296" customFormat="1" ht="15.75" thickBot="1" x14ac:dyDescent="0.3">
      <c r="B8" s="304" t="s">
        <v>1590</v>
      </c>
      <c r="C8" s="464"/>
      <c r="D8" s="465"/>
    </row>
    <row r="9" spans="2:4" s="296" customFormat="1" x14ac:dyDescent="0.25">
      <c r="B9" s="341" t="s">
        <v>1281</v>
      </c>
      <c r="C9" s="496" t="s">
        <v>1589</v>
      </c>
      <c r="D9" s="497"/>
    </row>
    <row r="10" spans="2:4" s="296" customFormat="1" x14ac:dyDescent="0.25">
      <c r="B10" s="338" t="s">
        <v>1280</v>
      </c>
      <c r="C10" s="488" t="s">
        <v>1588</v>
      </c>
      <c r="D10" s="489"/>
    </row>
    <row r="11" spans="2:4" s="296" customFormat="1" x14ac:dyDescent="0.25">
      <c r="B11" s="338" t="s">
        <v>1278</v>
      </c>
      <c r="C11" s="488" t="s">
        <v>1587</v>
      </c>
      <c r="D11" s="489"/>
    </row>
    <row r="12" spans="2:4" s="296" customFormat="1" x14ac:dyDescent="0.25">
      <c r="B12" s="338" t="s">
        <v>1277</v>
      </c>
      <c r="C12" s="488" t="s">
        <v>1586</v>
      </c>
      <c r="D12" s="489"/>
    </row>
    <row r="13" spans="2:4" s="296" customFormat="1" x14ac:dyDescent="0.25">
      <c r="B13" s="338" t="s">
        <v>1276</v>
      </c>
      <c r="C13" s="488" t="s">
        <v>1585</v>
      </c>
      <c r="D13" s="489"/>
    </row>
    <row r="14" spans="2:4" s="296" customFormat="1" x14ac:dyDescent="0.25">
      <c r="B14" s="338" t="s">
        <v>1275</v>
      </c>
      <c r="C14" s="488" t="s">
        <v>1584</v>
      </c>
      <c r="D14" s="489"/>
    </row>
    <row r="15" spans="2:4" s="296" customFormat="1" x14ac:dyDescent="0.25">
      <c r="B15" s="338" t="s">
        <v>1274</v>
      </c>
      <c r="C15" s="492" t="s">
        <v>1583</v>
      </c>
      <c r="D15" s="493"/>
    </row>
    <row r="16" spans="2:4" s="296" customFormat="1" x14ac:dyDescent="0.25">
      <c r="B16" s="338" t="s">
        <v>1273</v>
      </c>
      <c r="C16" s="488" t="s">
        <v>1582</v>
      </c>
      <c r="D16" s="489"/>
    </row>
    <row r="17" spans="2:4" s="296" customFormat="1" x14ac:dyDescent="0.25">
      <c r="B17" s="340" t="s">
        <v>1272</v>
      </c>
      <c r="C17" s="488" t="s">
        <v>1581</v>
      </c>
      <c r="D17" s="489"/>
    </row>
    <row r="18" spans="2:4" s="296" customFormat="1" ht="30" customHeight="1" x14ac:dyDescent="0.25">
      <c r="B18" s="338" t="s">
        <v>1271</v>
      </c>
      <c r="C18" s="486" t="s">
        <v>1580</v>
      </c>
      <c r="D18" s="487"/>
    </row>
    <row r="19" spans="2:4" s="296" customFormat="1" x14ac:dyDescent="0.25">
      <c r="B19" s="339" t="s">
        <v>1269</v>
      </c>
      <c r="C19" s="488" t="s">
        <v>1579</v>
      </c>
      <c r="D19" s="489"/>
    </row>
    <row r="20" spans="2:4" s="296" customFormat="1" x14ac:dyDescent="0.25">
      <c r="B20" s="338" t="s">
        <v>1267</v>
      </c>
      <c r="C20" s="488" t="s">
        <v>1578</v>
      </c>
      <c r="D20" s="489"/>
    </row>
    <row r="21" spans="2:4" s="296" customFormat="1" x14ac:dyDescent="0.25">
      <c r="B21" s="338" t="s">
        <v>1253</v>
      </c>
      <c r="C21" s="488" t="s">
        <v>1577</v>
      </c>
      <c r="D21" s="489"/>
    </row>
    <row r="22" spans="2:4" s="296" customFormat="1" ht="30.75" thickBot="1" x14ac:dyDescent="0.3">
      <c r="B22" s="337" t="s">
        <v>1252</v>
      </c>
      <c r="C22" s="494" t="s">
        <v>1576</v>
      </c>
      <c r="D22" s="495"/>
    </row>
    <row r="23" spans="2:4" s="296" customFormat="1" ht="15.75" thickBot="1" x14ac:dyDescent="0.3">
      <c r="B23" s="336"/>
      <c r="C23" s="335"/>
      <c r="D23" s="334"/>
    </row>
    <row r="24" spans="2:4" s="296" customFormat="1" ht="15.75" thickBot="1" x14ac:dyDescent="0.3">
      <c r="B24" s="300" t="s">
        <v>1178</v>
      </c>
      <c r="C24" s="478" t="s">
        <v>1496</v>
      </c>
      <c r="D24" s="479"/>
    </row>
    <row r="25" spans="2:4" s="296" customFormat="1" ht="15.75" thickBot="1" x14ac:dyDescent="0.3">
      <c r="B25" s="304" t="s">
        <v>1575</v>
      </c>
      <c r="C25" s="480"/>
      <c r="D25" s="481"/>
    </row>
    <row r="26" spans="2:4" s="296" customFormat="1" x14ac:dyDescent="0.25">
      <c r="B26" s="333" t="s">
        <v>1380</v>
      </c>
      <c r="C26" s="482" t="s">
        <v>1574</v>
      </c>
      <c r="D26" s="483"/>
    </row>
    <row r="27" spans="2:4" s="296" customFormat="1" x14ac:dyDescent="0.25">
      <c r="B27" s="332" t="s">
        <v>1379</v>
      </c>
      <c r="C27" s="484" t="s">
        <v>1573</v>
      </c>
      <c r="D27" s="485"/>
    </row>
    <row r="28" spans="2:4" s="296" customFormat="1" x14ac:dyDescent="0.25">
      <c r="B28" s="332" t="s">
        <v>1572</v>
      </c>
      <c r="C28" s="486" t="s">
        <v>1571</v>
      </c>
      <c r="D28" s="487"/>
    </row>
    <row r="29" spans="2:4" s="296" customFormat="1" x14ac:dyDescent="0.25">
      <c r="B29" s="332" t="s">
        <v>1570</v>
      </c>
      <c r="C29" s="488" t="s">
        <v>1569</v>
      </c>
      <c r="D29" s="489"/>
    </row>
    <row r="30" spans="2:4" s="296" customFormat="1" x14ac:dyDescent="0.25">
      <c r="B30" s="332" t="s">
        <v>1373</v>
      </c>
      <c r="C30" s="484" t="s">
        <v>1568</v>
      </c>
      <c r="D30" s="485"/>
    </row>
    <row r="31" spans="2:4" s="296" customFormat="1" x14ac:dyDescent="0.25">
      <c r="B31" s="332" t="s">
        <v>1372</v>
      </c>
      <c r="C31" s="484" t="s">
        <v>1567</v>
      </c>
      <c r="D31" s="485"/>
    </row>
    <row r="32" spans="2:4" s="296" customFormat="1" ht="15.75" thickBot="1" x14ac:dyDescent="0.3">
      <c r="B32" s="331" t="s">
        <v>1566</v>
      </c>
      <c r="C32" s="490" t="s">
        <v>1565</v>
      </c>
      <c r="D32" s="491"/>
    </row>
    <row r="33" spans="1:4" s="296" customFormat="1" ht="15.75" thickBot="1" x14ac:dyDescent="0.3">
      <c r="B33" s="330"/>
      <c r="C33" s="329"/>
      <c r="D33" s="301"/>
    </row>
    <row r="34" spans="1:4" s="296" customFormat="1" ht="15.75" thickBot="1" x14ac:dyDescent="0.3">
      <c r="A34" s="299"/>
      <c r="B34" s="300" t="s">
        <v>1178</v>
      </c>
      <c r="C34" s="328" t="s">
        <v>1496</v>
      </c>
      <c r="D34" s="327" t="s">
        <v>1564</v>
      </c>
    </row>
    <row r="35" spans="1:4" s="296" customFormat="1" ht="15.75" thickBot="1" x14ac:dyDescent="0.3">
      <c r="A35" s="299"/>
      <c r="B35" s="304" t="s">
        <v>1563</v>
      </c>
      <c r="C35" s="326"/>
      <c r="D35" s="325" t="s">
        <v>1562</v>
      </c>
    </row>
    <row r="36" spans="1:4" s="296" customFormat="1" ht="90.75" customHeight="1" x14ac:dyDescent="0.25">
      <c r="A36" s="299"/>
      <c r="B36" s="324" t="s">
        <v>1296</v>
      </c>
      <c r="C36" s="323" t="s">
        <v>1561</v>
      </c>
      <c r="D36" s="322"/>
    </row>
    <row r="37" spans="1:4" s="296" customFormat="1" ht="285" customHeight="1" thickBot="1" x14ac:dyDescent="0.3">
      <c r="A37" s="299"/>
      <c r="B37" s="317" t="s">
        <v>1295</v>
      </c>
      <c r="C37" s="321" t="s">
        <v>1560</v>
      </c>
      <c r="D37" s="320"/>
    </row>
    <row r="38" spans="1:4" s="296" customFormat="1" ht="15.75" thickBot="1" x14ac:dyDescent="0.3">
      <c r="B38" s="319"/>
      <c r="C38" s="301"/>
      <c r="D38" s="301"/>
    </row>
    <row r="39" spans="1:4" s="296" customFormat="1" ht="15.75" thickBot="1" x14ac:dyDescent="0.3">
      <c r="B39" s="300" t="s">
        <v>1178</v>
      </c>
      <c r="C39" s="462" t="s">
        <v>1496</v>
      </c>
      <c r="D39" s="463"/>
    </row>
    <row r="40" spans="1:4" s="296" customFormat="1" ht="15.75" thickBot="1" x14ac:dyDescent="0.3">
      <c r="B40" s="304" t="s">
        <v>1559</v>
      </c>
      <c r="C40" s="464"/>
      <c r="D40" s="465"/>
    </row>
    <row r="41" spans="1:4" s="296" customFormat="1" ht="75" customHeight="1" x14ac:dyDescent="0.25">
      <c r="B41" s="318" t="s">
        <v>1289</v>
      </c>
      <c r="C41" s="472" t="s">
        <v>1558</v>
      </c>
      <c r="D41" s="473"/>
    </row>
    <row r="42" spans="1:4" s="296" customFormat="1" ht="32.25" customHeight="1" x14ac:dyDescent="0.25">
      <c r="B42" s="313" t="s">
        <v>1288</v>
      </c>
      <c r="C42" s="470" t="s">
        <v>1557</v>
      </c>
      <c r="D42" s="471"/>
    </row>
    <row r="43" spans="1:4" s="296" customFormat="1" ht="15.75" thickBot="1" x14ac:dyDescent="0.3">
      <c r="B43" s="317" t="s">
        <v>1287</v>
      </c>
      <c r="C43" s="460" t="s">
        <v>1556</v>
      </c>
      <c r="D43" s="461"/>
    </row>
    <row r="44" spans="1:4" s="296" customFormat="1" ht="15.75" thickBot="1" x14ac:dyDescent="0.3">
      <c r="B44" s="302"/>
      <c r="C44" s="316"/>
      <c r="D44" s="301"/>
    </row>
    <row r="45" spans="1:4" s="296" customFormat="1" ht="15.75" thickBot="1" x14ac:dyDescent="0.3">
      <c r="B45" s="300" t="s">
        <v>1178</v>
      </c>
      <c r="C45" s="462" t="s">
        <v>1496</v>
      </c>
      <c r="D45" s="463"/>
    </row>
    <row r="46" spans="1:4" s="296" customFormat="1" ht="15.75" thickBot="1" x14ac:dyDescent="0.3">
      <c r="B46" s="304" t="s">
        <v>1555</v>
      </c>
      <c r="C46" s="474"/>
      <c r="D46" s="475"/>
    </row>
    <row r="47" spans="1:4" s="296" customFormat="1" x14ac:dyDescent="0.25">
      <c r="B47" s="315" t="s">
        <v>1392</v>
      </c>
      <c r="C47" s="476" t="s">
        <v>1554</v>
      </c>
      <c r="D47" s="477"/>
    </row>
    <row r="48" spans="1:4" s="296" customFormat="1" x14ac:dyDescent="0.25">
      <c r="B48" s="314" t="s">
        <v>1391</v>
      </c>
      <c r="C48" s="470" t="s">
        <v>1553</v>
      </c>
      <c r="D48" s="471"/>
    </row>
    <row r="49" spans="2:4" s="296" customFormat="1" x14ac:dyDescent="0.25">
      <c r="B49" s="313" t="s">
        <v>1390</v>
      </c>
      <c r="C49" s="476" t="s">
        <v>1552</v>
      </c>
      <c r="D49" s="477"/>
    </row>
    <row r="50" spans="2:4" s="296" customFormat="1" x14ac:dyDescent="0.25">
      <c r="B50" s="313" t="s">
        <v>1389</v>
      </c>
      <c r="C50" s="470" t="s">
        <v>1551</v>
      </c>
      <c r="D50" s="471"/>
    </row>
    <row r="51" spans="2:4" s="296" customFormat="1" x14ac:dyDescent="0.25">
      <c r="B51" s="313" t="s">
        <v>1388</v>
      </c>
      <c r="C51" s="470" t="s">
        <v>1550</v>
      </c>
      <c r="D51" s="471"/>
    </row>
    <row r="52" spans="2:4" s="296" customFormat="1" x14ac:dyDescent="0.25">
      <c r="B52" s="313" t="s">
        <v>1387</v>
      </c>
      <c r="C52" s="470" t="s">
        <v>1549</v>
      </c>
      <c r="D52" s="471"/>
    </row>
    <row r="53" spans="2:4" s="296" customFormat="1" x14ac:dyDescent="0.25">
      <c r="B53" s="313" t="s">
        <v>1386</v>
      </c>
      <c r="C53" s="470" t="s">
        <v>1548</v>
      </c>
      <c r="D53" s="471"/>
    </row>
    <row r="54" spans="2:4" s="296" customFormat="1" x14ac:dyDescent="0.25">
      <c r="B54" s="313" t="s">
        <v>900</v>
      </c>
      <c r="C54" s="470" t="s">
        <v>1547</v>
      </c>
      <c r="D54" s="471"/>
    </row>
    <row r="55" spans="2:4" s="296" customFormat="1" x14ac:dyDescent="0.25">
      <c r="B55" s="313" t="s">
        <v>1385</v>
      </c>
      <c r="C55" s="470" t="s">
        <v>1546</v>
      </c>
      <c r="D55" s="471"/>
    </row>
    <row r="56" spans="2:4" s="296" customFormat="1" ht="15.75" thickBot="1" x14ac:dyDescent="0.3">
      <c r="B56" s="305" t="s">
        <v>97</v>
      </c>
      <c r="C56" s="460" t="s">
        <v>1545</v>
      </c>
      <c r="D56" s="461"/>
    </row>
    <row r="57" spans="2:4" s="296" customFormat="1" ht="15.75" thickBot="1" x14ac:dyDescent="0.3"/>
    <row r="58" spans="2:4" s="296" customFormat="1" ht="15.75" thickBot="1" x14ac:dyDescent="0.3">
      <c r="B58" s="312" t="s">
        <v>1178</v>
      </c>
      <c r="C58" s="311" t="s">
        <v>1496</v>
      </c>
      <c r="D58" s="310"/>
    </row>
    <row r="59" spans="2:4" s="296" customFormat="1" ht="15.75" thickBot="1" x14ac:dyDescent="0.3">
      <c r="B59" s="300" t="s">
        <v>1544</v>
      </c>
      <c r="C59" s="309"/>
      <c r="D59" s="308"/>
    </row>
    <row r="60" spans="2:4" s="296" customFormat="1" x14ac:dyDescent="0.25">
      <c r="B60" s="307" t="s">
        <v>1431</v>
      </c>
      <c r="C60" s="472" t="s">
        <v>1543</v>
      </c>
      <c r="D60" s="473"/>
    </row>
    <row r="61" spans="2:4" s="296" customFormat="1" x14ac:dyDescent="0.25">
      <c r="B61" s="306" t="s">
        <v>1422</v>
      </c>
      <c r="C61" s="468" t="s">
        <v>1542</v>
      </c>
      <c r="D61" s="469"/>
    </row>
    <row r="62" spans="2:4" s="296" customFormat="1" x14ac:dyDescent="0.25">
      <c r="B62" s="306" t="s">
        <v>1421</v>
      </c>
      <c r="C62" s="470" t="s">
        <v>1541</v>
      </c>
      <c r="D62" s="471"/>
    </row>
    <row r="63" spans="2:4" s="296" customFormat="1" ht="15" customHeight="1" x14ac:dyDescent="0.25">
      <c r="B63" s="306" t="s">
        <v>1420</v>
      </c>
      <c r="C63" s="470" t="s">
        <v>1540</v>
      </c>
      <c r="D63" s="471"/>
    </row>
    <row r="64" spans="2:4" s="296" customFormat="1" ht="15" customHeight="1" x14ac:dyDescent="0.25">
      <c r="B64" s="306" t="s">
        <v>1424</v>
      </c>
      <c r="C64" s="470" t="s">
        <v>1539</v>
      </c>
      <c r="D64" s="471"/>
    </row>
    <row r="65" spans="1:4" s="296" customFormat="1" x14ac:dyDescent="0.25">
      <c r="B65" s="306" t="s">
        <v>1423</v>
      </c>
      <c r="C65" s="470" t="s">
        <v>1538</v>
      </c>
      <c r="D65" s="471"/>
    </row>
    <row r="66" spans="1:4" s="296" customFormat="1" ht="15.75" thickBot="1" x14ac:dyDescent="0.3">
      <c r="B66" s="305" t="s">
        <v>97</v>
      </c>
      <c r="C66" s="460" t="s">
        <v>1537</v>
      </c>
      <c r="D66" s="461"/>
    </row>
    <row r="67" spans="1:4" s="296" customFormat="1" ht="15.75" thickBot="1" x14ac:dyDescent="0.3"/>
    <row r="68" spans="1:4" s="296" customFormat="1" ht="15.75" thickBot="1" x14ac:dyDescent="0.3">
      <c r="B68" s="300" t="s">
        <v>1178</v>
      </c>
      <c r="C68" s="462" t="s">
        <v>1496</v>
      </c>
      <c r="D68" s="463"/>
    </row>
    <row r="69" spans="1:4" s="296" customFormat="1" ht="15.75" thickBot="1" x14ac:dyDescent="0.3">
      <c r="B69" s="304" t="s">
        <v>1536</v>
      </c>
      <c r="C69" s="464"/>
      <c r="D69" s="465"/>
    </row>
    <row r="70" spans="1:4" s="296" customFormat="1" ht="15.75" thickBot="1" x14ac:dyDescent="0.3">
      <c r="B70" s="303" t="s">
        <v>1535</v>
      </c>
      <c r="C70" s="466" t="s">
        <v>1534</v>
      </c>
      <c r="D70" s="467"/>
    </row>
    <row r="71" spans="1:4" s="296" customFormat="1" ht="15.75" thickBot="1" x14ac:dyDescent="0.3">
      <c r="B71" s="302"/>
      <c r="C71" s="301"/>
      <c r="D71" s="301"/>
    </row>
    <row r="72" spans="1:4" s="296" customFormat="1" ht="15.75" thickBot="1" x14ac:dyDescent="0.3">
      <c r="A72" s="299"/>
      <c r="B72" s="300" t="s">
        <v>1533</v>
      </c>
      <c r="C72" s="458" t="s">
        <v>1532</v>
      </c>
      <c r="D72" s="459"/>
    </row>
    <row r="73" spans="1:4" s="296" customFormat="1" ht="30.75" thickBot="1" x14ac:dyDescent="0.3">
      <c r="A73" s="299"/>
      <c r="B73" s="298" t="s">
        <v>1594</v>
      </c>
      <c r="C73" s="343" t="s">
        <v>1593</v>
      </c>
      <c r="D73" s="297"/>
    </row>
    <row r="74" spans="1:4" x14ac:dyDescent="0.25">
      <c r="A74" s="179"/>
      <c r="B74" s="179"/>
      <c r="C74" s="179"/>
      <c r="D74" s="344"/>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10" t="s">
        <v>1719</v>
      </c>
      <c r="B1" s="410"/>
      <c r="C1" s="25"/>
      <c r="D1" s="25"/>
      <c r="E1" s="25"/>
      <c r="F1" s="411" t="s">
        <v>1720</v>
      </c>
      <c r="H1" s="25"/>
      <c r="I1" s="41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1768</v>
      </c>
      <c r="E15" s="33"/>
      <c r="F15" s="33"/>
      <c r="H15" s="25"/>
      <c r="L15" s="25"/>
      <c r="M15" s="25"/>
    </row>
    <row r="16" spans="1:13" x14ac:dyDescent="0.25">
      <c r="A16" s="102" t="s">
        <v>37</v>
      </c>
      <c r="B16" s="41" t="s">
        <v>38</v>
      </c>
      <c r="C16" s="72" t="s">
        <v>1769</v>
      </c>
      <c r="E16" s="33"/>
      <c r="F16" s="33"/>
      <c r="H16" s="25"/>
      <c r="L16" s="25"/>
      <c r="M16" s="25"/>
    </row>
    <row r="17" spans="1:13" x14ac:dyDescent="0.25">
      <c r="A17" s="102" t="s">
        <v>39</v>
      </c>
      <c r="B17" s="41" t="s">
        <v>40</v>
      </c>
      <c r="C17" s="422">
        <v>43373</v>
      </c>
      <c r="E17" s="33"/>
      <c r="F17" s="33"/>
      <c r="H17" s="25"/>
      <c r="L17" s="25"/>
      <c r="M17" s="25"/>
    </row>
    <row r="18" spans="1:13" outlineLevel="1" x14ac:dyDescent="0.25">
      <c r="A18" s="102" t="s">
        <v>41</v>
      </c>
      <c r="B18" s="42" t="s">
        <v>1721</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1770</v>
      </c>
      <c r="D27" s="101"/>
      <c r="E27" s="101"/>
      <c r="F27" s="101"/>
      <c r="H27" s="25"/>
      <c r="L27" s="25"/>
      <c r="M27" s="25"/>
    </row>
    <row r="28" spans="1:13" x14ac:dyDescent="0.25">
      <c r="A28" s="102" t="s">
        <v>52</v>
      </c>
      <c r="B28" s="43" t="s">
        <v>53</v>
      </c>
      <c r="C28" s="102" t="s">
        <v>1770</v>
      </c>
      <c r="D28" s="101"/>
      <c r="E28" s="101"/>
      <c r="F28" s="101"/>
      <c r="H28" s="25"/>
      <c r="L28" s="25"/>
      <c r="M28" s="25"/>
    </row>
    <row r="29" spans="1:13" ht="30" x14ac:dyDescent="0.25">
      <c r="A29" s="102" t="s">
        <v>54</v>
      </c>
      <c r="B29" s="43" t="s">
        <v>55</v>
      </c>
      <c r="C29" s="72" t="s">
        <v>1771</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9">
        <v>516090</v>
      </c>
      <c r="F38" s="101"/>
      <c r="H38" s="25"/>
      <c r="L38" s="25"/>
      <c r="M38" s="25"/>
    </row>
    <row r="39" spans="1:13" x14ac:dyDescent="0.25">
      <c r="A39" s="102" t="s">
        <v>64</v>
      </c>
      <c r="B39" s="101" t="s">
        <v>65</v>
      </c>
      <c r="C39" s="349">
        <v>481707</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20">
        <v>8</v>
      </c>
      <c r="D45" s="63">
        <v>7.3</v>
      </c>
      <c r="E45" s="63"/>
      <c r="F45" s="420">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9">
        <v>481707</v>
      </c>
      <c r="E53" s="51"/>
      <c r="F53" s="52">
        <f>IF($C$58=0,"",IF(C53="[for completion]","",C53/$C$58))</f>
        <v>0.93337789920362724</v>
      </c>
      <c r="G53" s="52"/>
      <c r="H53" s="25"/>
      <c r="L53" s="25"/>
      <c r="M53" s="25"/>
    </row>
    <row r="54" spans="1:13" x14ac:dyDescent="0.25">
      <c r="A54" s="102" t="s">
        <v>90</v>
      </c>
      <c r="B54" s="101" t="s">
        <v>91</v>
      </c>
      <c r="C54" s="349"/>
      <c r="E54" s="51"/>
      <c r="F54" s="52">
        <f>IF($C$58=0,"",IF(C54="[for completion]","",C54/$C$58))</f>
        <v>0</v>
      </c>
      <c r="G54" s="52"/>
      <c r="H54" s="25"/>
      <c r="L54" s="25"/>
      <c r="M54" s="25"/>
    </row>
    <row r="55" spans="1:13" x14ac:dyDescent="0.25">
      <c r="A55" s="102" t="s">
        <v>92</v>
      </c>
      <c r="B55" s="101" t="s">
        <v>93</v>
      </c>
      <c r="C55" s="349"/>
      <c r="E55" s="51"/>
      <c r="F55" s="412">
        <f t="shared" ref="F55:F56" si="0">IF($C$58=0,"",IF(C55="[for completion]","",C55/$C$58))</f>
        <v>0</v>
      </c>
      <c r="G55" s="52"/>
      <c r="H55" s="25"/>
      <c r="L55" s="25"/>
      <c r="M55" s="25"/>
    </row>
    <row r="56" spans="1:13" x14ac:dyDescent="0.25">
      <c r="A56" s="102" t="s">
        <v>94</v>
      </c>
      <c r="B56" s="101" t="s">
        <v>95</v>
      </c>
      <c r="C56" s="349">
        <v>34383</v>
      </c>
      <c r="E56" s="51"/>
      <c r="F56" s="412">
        <f t="shared" si="0"/>
        <v>6.6622100796372721E-2</v>
      </c>
      <c r="G56" s="52"/>
      <c r="H56" s="25"/>
      <c r="L56" s="25"/>
      <c r="M56" s="25"/>
    </row>
    <row r="57" spans="1:13" x14ac:dyDescent="0.25">
      <c r="A57" s="102" t="s">
        <v>96</v>
      </c>
      <c r="B57" s="102" t="s">
        <v>97</v>
      </c>
      <c r="C57" s="350"/>
      <c r="E57" s="51"/>
      <c r="F57" s="52">
        <f>IF($C$58=0,"",IF(C57="[for completion]","",C57/$C$58))</f>
        <v>0</v>
      </c>
      <c r="G57" s="52"/>
      <c r="H57" s="25"/>
      <c r="L57" s="25"/>
      <c r="M57" s="25"/>
    </row>
    <row r="58" spans="1:13" x14ac:dyDescent="0.25">
      <c r="A58" s="102" t="s">
        <v>98</v>
      </c>
      <c r="B58" s="53" t="s">
        <v>99</v>
      </c>
      <c r="C58" s="51">
        <f>SUM(C53:C57)</f>
        <v>516090</v>
      </c>
      <c r="D58" s="51"/>
      <c r="E58" s="51"/>
      <c r="F58" s="54">
        <f>SUM(F53:F57)</f>
        <v>1</v>
      </c>
      <c r="G58" s="52"/>
      <c r="H58" s="25"/>
      <c r="L58" s="25"/>
      <c r="M58" s="25"/>
    </row>
    <row r="59" spans="1:13" outlineLevel="1" x14ac:dyDescent="0.25">
      <c r="A59" s="102" t="s">
        <v>100</v>
      </c>
      <c r="B59" s="55" t="s">
        <v>1722</v>
      </c>
      <c r="E59" s="51"/>
      <c r="F59" s="52">
        <f t="shared" ref="F59:F64" si="1">IF($C$58=0,"",IF(C59="[for completion]","",C59/$C$58))</f>
        <v>0</v>
      </c>
      <c r="G59" s="52"/>
      <c r="H59" s="25"/>
      <c r="L59" s="25"/>
      <c r="M59" s="25"/>
    </row>
    <row r="60" spans="1:13" outlineLevel="1" x14ac:dyDescent="0.25">
      <c r="A60" s="102" t="s">
        <v>101</v>
      </c>
      <c r="B60" s="55" t="s">
        <v>1722</v>
      </c>
      <c r="E60" s="51"/>
      <c r="F60" s="52">
        <f t="shared" si="1"/>
        <v>0</v>
      </c>
      <c r="G60" s="52"/>
      <c r="H60" s="25"/>
      <c r="L60" s="25"/>
      <c r="M60" s="25"/>
    </row>
    <row r="61" spans="1:13" outlineLevel="1" x14ac:dyDescent="0.25">
      <c r="A61" s="102" t="s">
        <v>102</v>
      </c>
      <c r="B61" s="55" t="s">
        <v>1722</v>
      </c>
      <c r="E61" s="51"/>
      <c r="F61" s="52">
        <f t="shared" si="1"/>
        <v>0</v>
      </c>
      <c r="G61" s="52"/>
      <c r="H61" s="25"/>
      <c r="L61" s="25"/>
      <c r="M61" s="25"/>
    </row>
    <row r="62" spans="1:13" outlineLevel="1" x14ac:dyDescent="0.25">
      <c r="A62" s="102" t="s">
        <v>103</v>
      </c>
      <c r="B62" s="55" t="s">
        <v>1722</v>
      </c>
      <c r="E62" s="51"/>
      <c r="F62" s="52">
        <f t="shared" si="1"/>
        <v>0</v>
      </c>
      <c r="G62" s="52"/>
      <c r="H62" s="25"/>
      <c r="L62" s="25"/>
      <c r="M62" s="25"/>
    </row>
    <row r="63" spans="1:13" outlineLevel="1" x14ac:dyDescent="0.25">
      <c r="A63" s="102" t="s">
        <v>104</v>
      </c>
      <c r="B63" s="55" t="s">
        <v>1722</v>
      </c>
      <c r="E63" s="51"/>
      <c r="F63" s="52">
        <f t="shared" si="1"/>
        <v>0</v>
      </c>
      <c r="G63" s="52"/>
      <c r="H63" s="25"/>
      <c r="L63" s="25"/>
      <c r="M63" s="25"/>
    </row>
    <row r="64" spans="1:13" outlineLevel="1" x14ac:dyDescent="0.25">
      <c r="A64" s="102" t="s">
        <v>105</v>
      </c>
      <c r="B64" s="55" t="s">
        <v>1722</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1723</v>
      </c>
      <c r="C66" s="102">
        <v>22</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9">
        <v>15511</v>
      </c>
      <c r="D70" s="102" t="s">
        <v>971</v>
      </c>
      <c r="E70" s="23"/>
      <c r="F70" s="52">
        <f t="shared" ref="F70:F76" si="2">IF($C$77=0,"",IF(C70="[for completion]","",C70/$C$77))</f>
        <v>3.0054835396926893E-2</v>
      </c>
      <c r="G70" s="52" t="str">
        <f>IF($D$77=0,"",IF(D70="[Mark as ND1 if not relevant]","",D70/$D$77))</f>
        <v/>
      </c>
      <c r="H70" s="25"/>
      <c r="L70" s="25"/>
      <c r="M70" s="25"/>
    </row>
    <row r="71" spans="1:13" x14ac:dyDescent="0.25">
      <c r="A71" s="102" t="s">
        <v>114</v>
      </c>
      <c r="B71" s="23" t="s">
        <v>115</v>
      </c>
      <c r="C71" s="349">
        <v>4801</v>
      </c>
      <c r="D71" s="102" t="s">
        <v>971</v>
      </c>
      <c r="E71" s="23"/>
      <c r="F71" s="52">
        <f t="shared" si="2"/>
        <v>9.30264101222655E-3</v>
      </c>
      <c r="G71" s="52" t="str">
        <f t="shared" ref="G71:G76" si="3">IF($D$77=0,"",IF(D71="[Mark as ND1 if not relevant]","",D71/$D$77))</f>
        <v/>
      </c>
      <c r="H71" s="25"/>
      <c r="L71" s="25"/>
      <c r="M71" s="25"/>
    </row>
    <row r="72" spans="1:13" x14ac:dyDescent="0.25">
      <c r="A72" s="102" t="s">
        <v>116</v>
      </c>
      <c r="B72" s="23" t="s">
        <v>117</v>
      </c>
      <c r="C72" s="349">
        <v>6124</v>
      </c>
      <c r="D72" s="102" t="s">
        <v>971</v>
      </c>
      <c r="E72" s="23"/>
      <c r="F72" s="52">
        <f t="shared" si="2"/>
        <v>1.1866147377395416E-2</v>
      </c>
      <c r="G72" s="52" t="str">
        <f t="shared" si="3"/>
        <v/>
      </c>
      <c r="H72" s="25"/>
      <c r="L72" s="25"/>
      <c r="M72" s="25"/>
    </row>
    <row r="73" spans="1:13" x14ac:dyDescent="0.25">
      <c r="A73" s="102" t="s">
        <v>118</v>
      </c>
      <c r="B73" s="23" t="s">
        <v>119</v>
      </c>
      <c r="C73" s="349">
        <v>5690</v>
      </c>
      <c r="D73" s="102" t="s">
        <v>971</v>
      </c>
      <c r="E73" s="23"/>
      <c r="F73" s="52">
        <f t="shared" si="2"/>
        <v>1.1025208781414095E-2</v>
      </c>
      <c r="G73" s="52" t="str">
        <f t="shared" si="3"/>
        <v/>
      </c>
      <c r="H73" s="25"/>
      <c r="L73" s="25"/>
      <c r="M73" s="25"/>
    </row>
    <row r="74" spans="1:13" x14ac:dyDescent="0.25">
      <c r="A74" s="102" t="s">
        <v>120</v>
      </c>
      <c r="B74" s="23" t="s">
        <v>121</v>
      </c>
      <c r="C74" s="349">
        <v>4581</v>
      </c>
      <c r="D74" s="102" t="s">
        <v>971</v>
      </c>
      <c r="E74" s="23"/>
      <c r="F74" s="52">
        <f t="shared" si="2"/>
        <v>8.8763587746323314E-3</v>
      </c>
      <c r="G74" s="52" t="str">
        <f t="shared" si="3"/>
        <v/>
      </c>
      <c r="H74" s="25"/>
      <c r="L74" s="25"/>
      <c r="M74" s="25"/>
    </row>
    <row r="75" spans="1:13" x14ac:dyDescent="0.25">
      <c r="A75" s="102" t="s">
        <v>122</v>
      </c>
      <c r="B75" s="23" t="s">
        <v>123</v>
      </c>
      <c r="C75" s="349">
        <v>12174</v>
      </c>
      <c r="D75" s="102" t="s">
        <v>971</v>
      </c>
      <c r="E75" s="23"/>
      <c r="F75" s="52">
        <f t="shared" si="2"/>
        <v>2.3588908911236411E-2</v>
      </c>
      <c r="G75" s="52" t="str">
        <f t="shared" si="3"/>
        <v/>
      </c>
      <c r="H75" s="25"/>
      <c r="L75" s="25"/>
      <c r="M75" s="25"/>
    </row>
    <row r="76" spans="1:13" x14ac:dyDescent="0.25">
      <c r="A76" s="102" t="s">
        <v>124</v>
      </c>
      <c r="B76" s="23" t="s">
        <v>125</v>
      </c>
      <c r="C76" s="350">
        <v>467209</v>
      </c>
      <c r="D76" s="417" t="s">
        <v>971</v>
      </c>
      <c r="E76" s="23"/>
      <c r="F76" s="52">
        <f t="shared" si="2"/>
        <v>0.90528589974616835</v>
      </c>
      <c r="G76" s="52" t="str">
        <f t="shared" si="3"/>
        <v/>
      </c>
      <c r="H76" s="25"/>
      <c r="L76" s="25"/>
      <c r="M76" s="25"/>
    </row>
    <row r="77" spans="1:13" x14ac:dyDescent="0.25">
      <c r="A77" s="102" t="s">
        <v>126</v>
      </c>
      <c r="B77" s="60" t="s">
        <v>99</v>
      </c>
      <c r="C77" s="51">
        <f>SUM(C70:C76)</f>
        <v>516090</v>
      </c>
      <c r="D77" s="51">
        <f>SUM(D70:D76)</f>
        <v>0</v>
      </c>
      <c r="E77" s="101"/>
      <c r="F77" s="54">
        <f>SUM(F70:F76)</f>
        <v>1</v>
      </c>
      <c r="G77" s="54">
        <f>SUM(G70:G76)</f>
        <v>0</v>
      </c>
      <c r="H77" s="25"/>
      <c r="L77" s="25"/>
      <c r="M77" s="25"/>
    </row>
    <row r="78" spans="1:13" outlineLevel="1" x14ac:dyDescent="0.25">
      <c r="A78" s="102" t="s">
        <v>127</v>
      </c>
      <c r="B78" s="61" t="s">
        <v>1724</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1725</v>
      </c>
      <c r="C79" s="51"/>
      <c r="D79" s="51"/>
      <c r="E79" s="101"/>
      <c r="F79" s="52">
        <f t="shared" ref="F79:F87" si="5">IF($C$77=0,"",IF(C79="[for completion]","",C79/$C$77))</f>
        <v>0</v>
      </c>
      <c r="G79" s="52" t="str">
        <f t="shared" si="4"/>
        <v/>
      </c>
      <c r="H79" s="25"/>
      <c r="L79" s="25"/>
      <c r="M79" s="25"/>
    </row>
    <row r="80" spans="1:13" outlineLevel="1" x14ac:dyDescent="0.25">
      <c r="A80" s="102" t="s">
        <v>129</v>
      </c>
      <c r="B80" s="61" t="s">
        <v>1726</v>
      </c>
      <c r="C80" s="51"/>
      <c r="D80" s="51"/>
      <c r="E80" s="101"/>
      <c r="F80" s="52">
        <f t="shared" si="5"/>
        <v>0</v>
      </c>
      <c r="G80" s="52" t="str">
        <f t="shared" si="4"/>
        <v/>
      </c>
      <c r="H80" s="25"/>
      <c r="L80" s="25"/>
      <c r="M80" s="25"/>
    </row>
    <row r="81" spans="1:13" outlineLevel="1" x14ac:dyDescent="0.25">
      <c r="A81" s="102" t="s">
        <v>130</v>
      </c>
      <c r="B81" s="61" t="s">
        <v>1727</v>
      </c>
      <c r="C81" s="51"/>
      <c r="D81" s="51"/>
      <c r="E81" s="101"/>
      <c r="F81" s="52">
        <f t="shared" si="5"/>
        <v>0</v>
      </c>
      <c r="G81" s="52" t="str">
        <f t="shared" si="4"/>
        <v/>
      </c>
      <c r="H81" s="25"/>
      <c r="L81" s="25"/>
      <c r="M81" s="25"/>
    </row>
    <row r="82" spans="1:13" outlineLevel="1" x14ac:dyDescent="0.25">
      <c r="A82" s="102" t="s">
        <v>131</v>
      </c>
      <c r="B82" s="61" t="s">
        <v>1728</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9">
        <v>142805</v>
      </c>
      <c r="D93" s="102" t="s">
        <v>968</v>
      </c>
      <c r="E93" s="23"/>
      <c r="F93" s="52">
        <f>IF($C$100=0,"",IF(C93="[for completion]","",IF(C93="","",C93/$C$100)))</f>
        <v>0.29645675993240689</v>
      </c>
      <c r="G93" s="52" t="str">
        <f>IF($D$100=0,"",IF(D93="[Mark as ND1 if not relevant]","",IF(D93="","",D93/$D$100)))</f>
        <v/>
      </c>
      <c r="H93" s="25"/>
      <c r="L93" s="25"/>
      <c r="M93" s="25"/>
    </row>
    <row r="94" spans="1:13" x14ac:dyDescent="0.25">
      <c r="A94" s="102" t="s">
        <v>143</v>
      </c>
      <c r="B94" s="23" t="s">
        <v>115</v>
      </c>
      <c r="C94" s="349">
        <v>105534</v>
      </c>
      <c r="D94" s="102" t="s">
        <v>968</v>
      </c>
      <c r="E94" s="23"/>
      <c r="F94" s="52">
        <f t="shared" ref="F94:F99" si="6">IF($C$100=0,"",IF(C94="[for completion]","",IF(C94="","",C94/$C$100)))</f>
        <v>0.21908383952037136</v>
      </c>
      <c r="G94" s="52" t="str">
        <f t="shared" ref="G94:G99" si="7">IF($D$100=0,"",IF(D94="[Mark as ND1 if not relevant]","",IF(D94="","",D94/$D$100)))</f>
        <v/>
      </c>
      <c r="H94" s="25"/>
      <c r="L94" s="25"/>
      <c r="M94" s="25"/>
    </row>
    <row r="95" spans="1:13" x14ac:dyDescent="0.25">
      <c r="A95" s="102" t="s">
        <v>144</v>
      </c>
      <c r="B95" s="23" t="s">
        <v>117</v>
      </c>
      <c r="C95" s="349">
        <v>96525</v>
      </c>
      <c r="D95" s="102" t="s">
        <v>968</v>
      </c>
      <c r="E95" s="23"/>
      <c r="F95" s="52">
        <f t="shared" si="6"/>
        <v>0.20038156053692502</v>
      </c>
      <c r="G95" s="52" t="str">
        <f t="shared" si="7"/>
        <v/>
      </c>
      <c r="H95" s="25"/>
      <c r="L95" s="25"/>
      <c r="M95" s="25"/>
    </row>
    <row r="96" spans="1:13" x14ac:dyDescent="0.25">
      <c r="A96" s="102" t="s">
        <v>145</v>
      </c>
      <c r="B96" s="23" t="s">
        <v>119</v>
      </c>
      <c r="C96" s="349">
        <v>80989</v>
      </c>
      <c r="D96" s="102" t="s">
        <v>968</v>
      </c>
      <c r="E96" s="23"/>
      <c r="F96" s="52">
        <f t="shared" si="6"/>
        <v>0.1681295229870502</v>
      </c>
      <c r="G96" s="52" t="str">
        <f t="shared" si="7"/>
        <v/>
      </c>
      <c r="H96" s="25"/>
      <c r="L96" s="25"/>
      <c r="M96" s="25"/>
    </row>
    <row r="97" spans="1:14" x14ac:dyDescent="0.25">
      <c r="A97" s="102" t="s">
        <v>146</v>
      </c>
      <c r="B97" s="23" t="s">
        <v>121</v>
      </c>
      <c r="C97" s="349">
        <v>42362</v>
      </c>
      <c r="D97" s="102" t="s">
        <v>968</v>
      </c>
      <c r="E97" s="23"/>
      <c r="F97" s="52">
        <f t="shared" si="6"/>
        <v>8.7941607536547187E-2</v>
      </c>
      <c r="G97" s="52" t="str">
        <f t="shared" si="7"/>
        <v/>
      </c>
      <c r="H97" s="25"/>
      <c r="L97" s="25"/>
      <c r="M97" s="25"/>
    </row>
    <row r="98" spans="1:14" x14ac:dyDescent="0.25">
      <c r="A98" s="102" t="s">
        <v>147</v>
      </c>
      <c r="B98" s="23" t="s">
        <v>123</v>
      </c>
      <c r="C98" s="349">
        <v>13491</v>
      </c>
      <c r="D98" s="102" t="s">
        <v>968</v>
      </c>
      <c r="E98" s="23"/>
      <c r="F98" s="52">
        <f t="shared" si="6"/>
        <v>2.8006709486699356E-2</v>
      </c>
      <c r="G98" s="52" t="str">
        <f t="shared" si="7"/>
        <v/>
      </c>
      <c r="H98" s="25"/>
      <c r="L98" s="25"/>
      <c r="M98" s="25"/>
    </row>
    <row r="99" spans="1:14" x14ac:dyDescent="0.25">
      <c r="A99" s="102" t="s">
        <v>148</v>
      </c>
      <c r="B99" s="23" t="s">
        <v>125</v>
      </c>
      <c r="C99" s="350">
        <v>0</v>
      </c>
      <c r="D99" s="102" t="s">
        <v>968</v>
      </c>
      <c r="E99" s="23"/>
      <c r="F99" s="52">
        <f t="shared" si="6"/>
        <v>0</v>
      </c>
      <c r="G99" s="52" t="str">
        <f t="shared" si="7"/>
        <v/>
      </c>
      <c r="H99" s="25"/>
      <c r="L99" s="25"/>
      <c r="M99" s="25"/>
    </row>
    <row r="100" spans="1:14" x14ac:dyDescent="0.25">
      <c r="A100" s="102" t="s">
        <v>149</v>
      </c>
      <c r="B100" s="60" t="s">
        <v>99</v>
      </c>
      <c r="C100" s="51">
        <f>SUM(C93:C99)</f>
        <v>481706</v>
      </c>
      <c r="D100" s="51"/>
      <c r="E100" s="101"/>
      <c r="F100" s="54">
        <f>SUM(F93:F99)</f>
        <v>1</v>
      </c>
      <c r="G100" s="54">
        <f>SUM(G93:G99)</f>
        <v>0</v>
      </c>
      <c r="H100" s="25"/>
      <c r="L100" s="25"/>
      <c r="M100" s="25"/>
    </row>
    <row r="101" spans="1:14" outlineLevel="1" x14ac:dyDescent="0.25">
      <c r="A101" s="102" t="s">
        <v>150</v>
      </c>
      <c r="B101" s="61" t="s">
        <v>1724</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1725</v>
      </c>
      <c r="C102" s="51"/>
      <c r="D102" s="51"/>
      <c r="E102" s="101"/>
      <c r="F102" s="52">
        <f t="shared" si="8"/>
        <v>0</v>
      </c>
      <c r="G102" s="52" t="str">
        <f t="shared" si="9"/>
        <v/>
      </c>
      <c r="H102" s="25"/>
      <c r="L102" s="25"/>
      <c r="M102" s="25"/>
    </row>
    <row r="103" spans="1:14" outlineLevel="1" x14ac:dyDescent="0.25">
      <c r="A103" s="102" t="s">
        <v>152</v>
      </c>
      <c r="B103" s="61" t="s">
        <v>1726</v>
      </c>
      <c r="C103" s="51"/>
      <c r="D103" s="51"/>
      <c r="E103" s="101"/>
      <c r="F103" s="52">
        <f t="shared" si="8"/>
        <v>0</v>
      </c>
      <c r="G103" s="52" t="str">
        <f t="shared" si="9"/>
        <v/>
      </c>
      <c r="H103" s="25"/>
      <c r="L103" s="25"/>
      <c r="M103" s="25"/>
    </row>
    <row r="104" spans="1:14" outlineLevel="1" x14ac:dyDescent="0.25">
      <c r="A104" s="102" t="s">
        <v>153</v>
      </c>
      <c r="B104" s="61" t="s">
        <v>1727</v>
      </c>
      <c r="C104" s="51"/>
      <c r="D104" s="51"/>
      <c r="E104" s="101"/>
      <c r="F104" s="52">
        <f t="shared" si="8"/>
        <v>0</v>
      </c>
      <c r="G104" s="52" t="str">
        <f t="shared" si="9"/>
        <v/>
      </c>
      <c r="H104" s="25"/>
      <c r="L104" s="25"/>
      <c r="M104" s="25"/>
    </row>
    <row r="105" spans="1:14" outlineLevel="1" x14ac:dyDescent="0.25">
      <c r="A105" s="102" t="s">
        <v>154</v>
      </c>
      <c r="B105" s="61" t="s">
        <v>1728</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9">
        <v>11301</v>
      </c>
      <c r="D112" s="102"/>
      <c r="E112" s="52"/>
      <c r="F112" s="52">
        <f>IF($C$127=0,"",IF(C112="[for completion]","",IF(C112="","",C112/$C$127)))</f>
        <v>2.35002256237926E-2</v>
      </c>
      <c r="G112" s="52" t="str">
        <f>IF($D$127=0,"",IF(D112="[for completion]","",IF(D112="","",D112/$D$127)))</f>
        <v/>
      </c>
      <c r="H112" s="25"/>
      <c r="I112" s="102"/>
      <c r="J112" s="102"/>
      <c r="K112" s="102"/>
      <c r="L112" s="25"/>
      <c r="M112" s="25"/>
      <c r="N112" s="25"/>
    </row>
    <row r="113" spans="1:14" s="62" customFormat="1" x14ac:dyDescent="0.25">
      <c r="A113" s="102" t="s">
        <v>167</v>
      </c>
      <c r="B113" s="101" t="s">
        <v>168</v>
      </c>
      <c r="C113" s="349"/>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9"/>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9">
        <v>4547</v>
      </c>
      <c r="D115" s="102"/>
      <c r="E115" s="52"/>
      <c r="F115" s="52">
        <f t="shared" si="10"/>
        <v>9.4554044696385231E-3</v>
      </c>
      <c r="G115" s="52" t="str">
        <f t="shared" si="11"/>
        <v/>
      </c>
      <c r="H115" s="25"/>
      <c r="I115" s="102"/>
      <c r="J115" s="102"/>
      <c r="K115" s="102"/>
      <c r="L115" s="25"/>
      <c r="M115" s="25"/>
      <c r="N115" s="25"/>
    </row>
    <row r="116" spans="1:14" s="62" customFormat="1" x14ac:dyDescent="0.25">
      <c r="A116" s="102" t="s">
        <v>173</v>
      </c>
      <c r="B116" s="101" t="s">
        <v>174</v>
      </c>
      <c r="C116" s="349"/>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9"/>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9"/>
      <c r="E118" s="101"/>
      <c r="F118" s="52" t="str">
        <f t="shared" si="10"/>
        <v/>
      </c>
      <c r="G118" s="52" t="str">
        <f t="shared" si="11"/>
        <v/>
      </c>
      <c r="H118" s="25"/>
      <c r="L118" s="25"/>
      <c r="M118" s="25"/>
    </row>
    <row r="119" spans="1:14" x14ac:dyDescent="0.25">
      <c r="A119" s="102" t="s">
        <v>179</v>
      </c>
      <c r="B119" s="101" t="s">
        <v>180</v>
      </c>
      <c r="C119" s="349"/>
      <c r="E119" s="101"/>
      <c r="F119" s="52" t="str">
        <f t="shared" si="10"/>
        <v/>
      </c>
      <c r="G119" s="52" t="str">
        <f t="shared" si="11"/>
        <v/>
      </c>
      <c r="H119" s="25"/>
      <c r="L119" s="25"/>
      <c r="M119" s="25"/>
    </row>
    <row r="120" spans="1:14" x14ac:dyDescent="0.25">
      <c r="A120" s="102" t="s">
        <v>181</v>
      </c>
      <c r="B120" s="101" t="s">
        <v>182</v>
      </c>
      <c r="C120" s="349"/>
      <c r="E120" s="101"/>
      <c r="F120" s="52" t="str">
        <f t="shared" si="10"/>
        <v/>
      </c>
      <c r="G120" s="52" t="str">
        <f t="shared" si="11"/>
        <v/>
      </c>
      <c r="H120" s="25"/>
      <c r="L120" s="25"/>
      <c r="M120" s="25"/>
    </row>
    <row r="121" spans="1:14" x14ac:dyDescent="0.25">
      <c r="A121" s="102" t="s">
        <v>183</v>
      </c>
      <c r="B121" s="101" t="s">
        <v>184</v>
      </c>
      <c r="C121" s="349">
        <v>451553</v>
      </c>
      <c r="E121" s="101"/>
      <c r="F121" s="52">
        <f t="shared" si="10"/>
        <v>0.93899631723744981</v>
      </c>
      <c r="G121" s="52" t="str">
        <f t="shared" si="11"/>
        <v/>
      </c>
      <c r="H121" s="25"/>
      <c r="L121" s="25"/>
      <c r="M121" s="25"/>
    </row>
    <row r="122" spans="1:14" x14ac:dyDescent="0.25">
      <c r="A122" s="102" t="s">
        <v>185</v>
      </c>
      <c r="B122" s="101" t="s">
        <v>186</v>
      </c>
      <c r="C122" s="349"/>
      <c r="E122" s="101"/>
      <c r="F122" s="52" t="str">
        <f t="shared" si="10"/>
        <v/>
      </c>
      <c r="G122" s="52" t="str">
        <f t="shared" si="11"/>
        <v/>
      </c>
      <c r="H122" s="25"/>
      <c r="L122" s="25"/>
      <c r="M122" s="25"/>
    </row>
    <row r="123" spans="1:14" x14ac:dyDescent="0.25">
      <c r="A123" s="102" t="s">
        <v>187</v>
      </c>
      <c r="B123" s="101" t="s">
        <v>188</v>
      </c>
      <c r="C123" s="349"/>
      <c r="E123" s="101"/>
      <c r="F123" s="52" t="str">
        <f t="shared" si="10"/>
        <v/>
      </c>
      <c r="G123" s="52" t="str">
        <f t="shared" si="11"/>
        <v/>
      </c>
      <c r="H123" s="25"/>
      <c r="L123" s="25"/>
      <c r="M123" s="25"/>
    </row>
    <row r="124" spans="1:14" x14ac:dyDescent="0.25">
      <c r="A124" s="102" t="s">
        <v>189</v>
      </c>
      <c r="B124" s="101" t="s">
        <v>190</v>
      </c>
      <c r="C124" s="349">
        <v>13488</v>
      </c>
      <c r="E124" s="101"/>
      <c r="F124" s="52">
        <f t="shared" si="10"/>
        <v>2.804805266911907E-2</v>
      </c>
      <c r="G124" s="52" t="str">
        <f t="shared" si="11"/>
        <v/>
      </c>
      <c r="H124" s="25"/>
      <c r="L124" s="25"/>
      <c r="M124" s="25"/>
    </row>
    <row r="125" spans="1:14" x14ac:dyDescent="0.25">
      <c r="A125" s="102" t="s">
        <v>191</v>
      </c>
      <c r="B125" s="101" t="s">
        <v>192</v>
      </c>
      <c r="C125" s="349"/>
      <c r="E125" s="101"/>
      <c r="F125" s="52" t="str">
        <f t="shared" si="10"/>
        <v/>
      </c>
      <c r="G125" s="52" t="str">
        <f t="shared" si="11"/>
        <v/>
      </c>
      <c r="H125" s="25"/>
      <c r="L125" s="25"/>
      <c r="M125" s="25"/>
    </row>
    <row r="126" spans="1:14" x14ac:dyDescent="0.25">
      <c r="A126" s="102" t="s">
        <v>193</v>
      </c>
      <c r="B126" s="101" t="s">
        <v>97</v>
      </c>
      <c r="C126" s="350"/>
      <c r="D126" s="417"/>
      <c r="E126" s="101"/>
      <c r="F126" s="52" t="str">
        <f t="shared" si="10"/>
        <v/>
      </c>
      <c r="G126" s="52" t="str">
        <f t="shared" si="11"/>
        <v/>
      </c>
      <c r="H126" s="25"/>
      <c r="L126" s="25"/>
      <c r="M126" s="25"/>
    </row>
    <row r="127" spans="1:14" x14ac:dyDescent="0.25">
      <c r="A127" s="102" t="s">
        <v>194</v>
      </c>
      <c r="B127" s="60" t="s">
        <v>99</v>
      </c>
      <c r="C127" s="349">
        <f>SUM(C112:C126)</f>
        <v>480889</v>
      </c>
      <c r="D127" s="102">
        <f>SUM(D112:D126)</f>
        <v>0</v>
      </c>
      <c r="E127" s="101"/>
      <c r="F127" s="63">
        <f>SUM(F112:F126)</f>
        <v>1</v>
      </c>
      <c r="G127" s="63">
        <f>SUM(G112:G126)</f>
        <v>0</v>
      </c>
      <c r="H127" s="25"/>
      <c r="L127" s="25"/>
      <c r="M127" s="25"/>
    </row>
    <row r="128" spans="1:14" outlineLevel="1" x14ac:dyDescent="0.25">
      <c r="A128" s="102" t="s">
        <v>195</v>
      </c>
      <c r="B128" s="55" t="s">
        <v>1722</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1722</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1722</v>
      </c>
      <c r="E130" s="101"/>
      <c r="F130" s="52">
        <f t="shared" si="12"/>
        <v>0</v>
      </c>
      <c r="G130" s="52" t="str">
        <f t="shared" si="13"/>
        <v/>
      </c>
      <c r="H130" s="25"/>
      <c r="L130" s="25"/>
      <c r="M130" s="25"/>
    </row>
    <row r="131" spans="1:14" outlineLevel="1" x14ac:dyDescent="0.25">
      <c r="A131" s="102" t="s">
        <v>198</v>
      </c>
      <c r="B131" s="55" t="s">
        <v>1722</v>
      </c>
      <c r="E131" s="101"/>
      <c r="F131" s="52">
        <f t="shared" si="12"/>
        <v>0</v>
      </c>
      <c r="G131" s="52" t="str">
        <f t="shared" si="13"/>
        <v/>
      </c>
      <c r="H131" s="25"/>
      <c r="L131" s="25"/>
      <c r="M131" s="25"/>
    </row>
    <row r="132" spans="1:14" outlineLevel="1" x14ac:dyDescent="0.25">
      <c r="A132" s="102" t="s">
        <v>199</v>
      </c>
      <c r="B132" s="55" t="s">
        <v>1722</v>
      </c>
      <c r="E132" s="101"/>
      <c r="F132" s="52">
        <f t="shared" si="12"/>
        <v>0</v>
      </c>
      <c r="G132" s="52" t="str">
        <f t="shared" si="13"/>
        <v/>
      </c>
      <c r="H132" s="25"/>
      <c r="L132" s="25"/>
      <c r="M132" s="25"/>
    </row>
    <row r="133" spans="1:14" outlineLevel="1" x14ac:dyDescent="0.25">
      <c r="A133" s="102" t="s">
        <v>200</v>
      </c>
      <c r="B133" s="55" t="s">
        <v>1722</v>
      </c>
      <c r="E133" s="101"/>
      <c r="F133" s="52">
        <f t="shared" si="12"/>
        <v>0</v>
      </c>
      <c r="G133" s="52" t="str">
        <f t="shared" si="13"/>
        <v/>
      </c>
      <c r="H133" s="25"/>
      <c r="L133" s="25"/>
      <c r="M133" s="25"/>
    </row>
    <row r="134" spans="1:14" outlineLevel="1" x14ac:dyDescent="0.25">
      <c r="A134" s="102" t="s">
        <v>201</v>
      </c>
      <c r="B134" s="55" t="s">
        <v>1722</v>
      </c>
      <c r="E134" s="101"/>
      <c r="F134" s="52">
        <f t="shared" si="12"/>
        <v>0</v>
      </c>
      <c r="G134" s="52" t="str">
        <f t="shared" si="13"/>
        <v/>
      </c>
      <c r="H134" s="25"/>
      <c r="L134" s="25"/>
      <c r="M134" s="25"/>
    </row>
    <row r="135" spans="1:14" outlineLevel="1" x14ac:dyDescent="0.25">
      <c r="A135" s="102" t="s">
        <v>202</v>
      </c>
      <c r="B135" s="55" t="s">
        <v>1722</v>
      </c>
      <c r="E135" s="101"/>
      <c r="F135" s="52">
        <f t="shared" si="12"/>
        <v>0</v>
      </c>
      <c r="G135" s="52" t="str">
        <f t="shared" si="13"/>
        <v/>
      </c>
      <c r="H135" s="25"/>
      <c r="L135" s="25"/>
      <c r="M135" s="25"/>
    </row>
    <row r="136" spans="1:14" outlineLevel="1" x14ac:dyDescent="0.25">
      <c r="A136" s="102" t="s">
        <v>203</v>
      </c>
      <c r="B136" s="55" t="s">
        <v>1722</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9">
        <v>12110</v>
      </c>
      <c r="D138" s="102"/>
      <c r="E138" s="52"/>
      <c r="F138" s="52">
        <f>IF($C$153=0,"",IF(C138="[for completion]","",IF(C138="","",C138/$C$153)))</f>
        <v>2.5139815572153969E-2</v>
      </c>
      <c r="G138" s="52" t="str">
        <f>IF($D$153=0,"",IF(D138="[for completion]","",IF(D138="","",D138/$D$153)))</f>
        <v/>
      </c>
      <c r="H138" s="25"/>
      <c r="I138" s="102"/>
      <c r="J138" s="102"/>
      <c r="K138" s="102"/>
      <c r="L138" s="25"/>
      <c r="M138" s="25"/>
      <c r="N138" s="25"/>
    </row>
    <row r="139" spans="1:14" s="62" customFormat="1" x14ac:dyDescent="0.25">
      <c r="A139" s="102" t="s">
        <v>206</v>
      </c>
      <c r="B139" s="101" t="s">
        <v>168</v>
      </c>
      <c r="C139" s="349"/>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9"/>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9">
        <v>4542</v>
      </c>
      <c r="D141" s="102"/>
      <c r="E141" s="52"/>
      <c r="F141" s="52">
        <f t="shared" si="14"/>
        <v>9.4289878058400767E-3</v>
      </c>
      <c r="G141" s="52" t="str">
        <f t="shared" si="15"/>
        <v/>
      </c>
      <c r="H141" s="25"/>
      <c r="I141" s="102"/>
      <c r="J141" s="102"/>
      <c r="K141" s="102"/>
      <c r="L141" s="25"/>
      <c r="M141" s="25"/>
      <c r="N141" s="25"/>
    </row>
    <row r="142" spans="1:14" s="62" customFormat="1" x14ac:dyDescent="0.25">
      <c r="A142" s="102" t="s">
        <v>209</v>
      </c>
      <c r="B142" s="101" t="s">
        <v>174</v>
      </c>
      <c r="C142" s="349"/>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9"/>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9"/>
      <c r="E144" s="101"/>
      <c r="F144" s="52" t="str">
        <f t="shared" si="14"/>
        <v/>
      </c>
      <c r="G144" s="52" t="str">
        <f t="shared" si="15"/>
        <v/>
      </c>
      <c r="H144" s="25"/>
      <c r="L144" s="25"/>
      <c r="M144" s="25"/>
    </row>
    <row r="145" spans="1:13" x14ac:dyDescent="0.25">
      <c r="A145" s="102" t="s">
        <v>212</v>
      </c>
      <c r="B145" s="101" t="s">
        <v>180</v>
      </c>
      <c r="C145" s="349"/>
      <c r="E145" s="101"/>
      <c r="F145" s="52" t="str">
        <f t="shared" si="14"/>
        <v/>
      </c>
      <c r="G145" s="52" t="str">
        <f t="shared" si="15"/>
        <v/>
      </c>
      <c r="H145" s="25"/>
      <c r="L145" s="25"/>
      <c r="M145" s="25"/>
    </row>
    <row r="146" spans="1:13" x14ac:dyDescent="0.25">
      <c r="A146" s="102" t="s">
        <v>213</v>
      </c>
      <c r="B146" s="101" t="s">
        <v>182</v>
      </c>
      <c r="C146" s="349"/>
      <c r="E146" s="101"/>
      <c r="F146" s="52" t="str">
        <f t="shared" si="14"/>
        <v/>
      </c>
      <c r="G146" s="52" t="str">
        <f t="shared" si="15"/>
        <v/>
      </c>
      <c r="H146" s="25"/>
      <c r="L146" s="25"/>
      <c r="M146" s="25"/>
    </row>
    <row r="147" spans="1:13" x14ac:dyDescent="0.25">
      <c r="A147" s="102" t="s">
        <v>214</v>
      </c>
      <c r="B147" s="101" t="s">
        <v>184</v>
      </c>
      <c r="C147" s="349">
        <v>451576</v>
      </c>
      <c r="E147" s="101"/>
      <c r="F147" s="52">
        <f t="shared" si="14"/>
        <v>0.93745147455086708</v>
      </c>
      <c r="G147" s="52" t="str">
        <f t="shared" si="15"/>
        <v/>
      </c>
      <c r="H147" s="25"/>
      <c r="L147" s="25"/>
      <c r="M147" s="25"/>
    </row>
    <row r="148" spans="1:13" x14ac:dyDescent="0.25">
      <c r="A148" s="102" t="s">
        <v>215</v>
      </c>
      <c r="B148" s="101" t="s">
        <v>186</v>
      </c>
      <c r="C148" s="349"/>
      <c r="E148" s="101"/>
      <c r="F148" s="52" t="str">
        <f t="shared" si="14"/>
        <v/>
      </c>
      <c r="G148" s="52" t="str">
        <f t="shared" si="15"/>
        <v/>
      </c>
      <c r="H148" s="25"/>
      <c r="L148" s="25"/>
      <c r="M148" s="25"/>
    </row>
    <row r="149" spans="1:13" x14ac:dyDescent="0.25">
      <c r="A149" s="102" t="s">
        <v>216</v>
      </c>
      <c r="B149" s="101" t="s">
        <v>188</v>
      </c>
      <c r="C149" s="349"/>
      <c r="E149" s="101"/>
      <c r="F149" s="52" t="str">
        <f t="shared" si="14"/>
        <v/>
      </c>
      <c r="G149" s="52" t="str">
        <f t="shared" si="15"/>
        <v/>
      </c>
      <c r="H149" s="25"/>
      <c r="L149" s="25"/>
      <c r="M149" s="25"/>
    </row>
    <row r="150" spans="1:13" x14ac:dyDescent="0.25">
      <c r="A150" s="102" t="s">
        <v>217</v>
      </c>
      <c r="B150" s="101" t="s">
        <v>190</v>
      </c>
      <c r="C150" s="349">
        <v>13478</v>
      </c>
      <c r="E150" s="101"/>
      <c r="F150" s="52">
        <f t="shared" si="14"/>
        <v>2.7979722071138826E-2</v>
      </c>
      <c r="G150" s="52" t="str">
        <f t="shared" si="15"/>
        <v/>
      </c>
      <c r="H150" s="25"/>
      <c r="L150" s="25"/>
      <c r="M150" s="25"/>
    </row>
    <row r="151" spans="1:13" x14ac:dyDescent="0.25">
      <c r="A151" s="102" t="s">
        <v>218</v>
      </c>
      <c r="B151" s="101" t="s">
        <v>192</v>
      </c>
      <c r="C151" s="349"/>
      <c r="E151" s="101"/>
      <c r="F151" s="52" t="str">
        <f t="shared" si="14"/>
        <v/>
      </c>
      <c r="G151" s="52" t="str">
        <f t="shared" si="15"/>
        <v/>
      </c>
      <c r="H151" s="25"/>
      <c r="L151" s="25"/>
      <c r="M151" s="25"/>
    </row>
    <row r="152" spans="1:13" x14ac:dyDescent="0.25">
      <c r="A152" s="102" t="s">
        <v>219</v>
      </c>
      <c r="B152" s="101" t="s">
        <v>97</v>
      </c>
      <c r="C152" s="350"/>
      <c r="D152" s="417"/>
      <c r="E152" s="101"/>
      <c r="F152" s="52" t="str">
        <f t="shared" si="14"/>
        <v/>
      </c>
      <c r="G152" s="52" t="str">
        <f t="shared" si="15"/>
        <v/>
      </c>
      <c r="H152" s="25"/>
      <c r="L152" s="25"/>
      <c r="M152" s="25"/>
    </row>
    <row r="153" spans="1:13" x14ac:dyDescent="0.25">
      <c r="A153" s="102" t="s">
        <v>220</v>
      </c>
      <c r="B153" s="60" t="s">
        <v>99</v>
      </c>
      <c r="C153" s="349">
        <f>SUM(C138:C152)</f>
        <v>481706</v>
      </c>
      <c r="D153" s="102">
        <f>SUM(D138:D152)</f>
        <v>0</v>
      </c>
      <c r="E153" s="101"/>
      <c r="F153" s="63">
        <f>SUM(F138:F152)</f>
        <v>1</v>
      </c>
      <c r="G153" s="63">
        <f>SUM(G138:G152)</f>
        <v>0</v>
      </c>
      <c r="H153" s="25"/>
      <c r="L153" s="25"/>
      <c r="M153" s="25"/>
    </row>
    <row r="154" spans="1:13" outlineLevel="1" x14ac:dyDescent="0.25">
      <c r="A154" s="102" t="s">
        <v>221</v>
      </c>
      <c r="B154" s="55" t="s">
        <v>1722</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1722</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1722</v>
      </c>
      <c r="E156" s="101"/>
      <c r="F156" s="52" t="str">
        <f t="shared" si="16"/>
        <v/>
      </c>
      <c r="G156" s="52" t="str">
        <f t="shared" si="17"/>
        <v/>
      </c>
      <c r="H156" s="25"/>
      <c r="L156" s="25"/>
      <c r="M156" s="25"/>
    </row>
    <row r="157" spans="1:13" outlineLevel="1" x14ac:dyDescent="0.25">
      <c r="A157" s="102" t="s">
        <v>224</v>
      </c>
      <c r="B157" s="55" t="s">
        <v>1722</v>
      </c>
      <c r="E157" s="101"/>
      <c r="F157" s="52" t="str">
        <f t="shared" si="16"/>
        <v/>
      </c>
      <c r="G157" s="52" t="str">
        <f t="shared" si="17"/>
        <v/>
      </c>
      <c r="H157" s="25"/>
      <c r="L157" s="25"/>
      <c r="M157" s="25"/>
    </row>
    <row r="158" spans="1:13" outlineLevel="1" x14ac:dyDescent="0.25">
      <c r="A158" s="102" t="s">
        <v>225</v>
      </c>
      <c r="B158" s="55" t="s">
        <v>1722</v>
      </c>
      <c r="E158" s="101"/>
      <c r="F158" s="52" t="str">
        <f t="shared" si="16"/>
        <v/>
      </c>
      <c r="G158" s="52" t="str">
        <f t="shared" si="17"/>
        <v/>
      </c>
      <c r="H158" s="25"/>
      <c r="L158" s="25"/>
      <c r="M158" s="25"/>
    </row>
    <row r="159" spans="1:13" outlineLevel="1" x14ac:dyDescent="0.25">
      <c r="A159" s="102" t="s">
        <v>226</v>
      </c>
      <c r="B159" s="55" t="s">
        <v>1722</v>
      </c>
      <c r="E159" s="101"/>
      <c r="F159" s="52" t="str">
        <f t="shared" si="16"/>
        <v/>
      </c>
      <c r="G159" s="52" t="str">
        <f t="shared" si="17"/>
        <v/>
      </c>
      <c r="H159" s="25"/>
      <c r="L159" s="25"/>
      <c r="M159" s="25"/>
    </row>
    <row r="160" spans="1:13" outlineLevel="1" x14ac:dyDescent="0.25">
      <c r="A160" s="102" t="s">
        <v>227</v>
      </c>
      <c r="B160" s="55" t="s">
        <v>1722</v>
      </c>
      <c r="E160" s="101"/>
      <c r="F160" s="52" t="str">
        <f t="shared" si="16"/>
        <v/>
      </c>
      <c r="G160" s="52" t="str">
        <f t="shared" si="17"/>
        <v/>
      </c>
      <c r="H160" s="25"/>
      <c r="L160" s="25"/>
      <c r="M160" s="25"/>
    </row>
    <row r="161" spans="1:13" outlineLevel="1" x14ac:dyDescent="0.25">
      <c r="A161" s="102" t="s">
        <v>228</v>
      </c>
      <c r="B161" s="55" t="s">
        <v>1722</v>
      </c>
      <c r="E161" s="101"/>
      <c r="F161" s="52" t="str">
        <f t="shared" si="16"/>
        <v/>
      </c>
      <c r="G161" s="52" t="str">
        <f t="shared" si="17"/>
        <v/>
      </c>
      <c r="H161" s="25"/>
      <c r="L161" s="25"/>
      <c r="M161" s="25"/>
    </row>
    <row r="162" spans="1:13" outlineLevel="1" x14ac:dyDescent="0.25">
      <c r="A162" s="102" t="s">
        <v>229</v>
      </c>
      <c r="B162" s="55" t="s">
        <v>1722</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9">
        <v>364315</v>
      </c>
      <c r="E164" s="64"/>
      <c r="F164" s="52">
        <f>IF($C$167=0,"",IF(C164="[for completion]","",IF(C164="","",C164/$C$167)))</f>
        <v>0.75629999148860194</v>
      </c>
      <c r="G164" s="52" t="str">
        <f>IF($D$167=0,"",IF(D164="[for completion]","",IF(D164="","",D164/$D$167)))</f>
        <v/>
      </c>
      <c r="H164" s="25"/>
      <c r="L164" s="25"/>
      <c r="M164" s="25"/>
    </row>
    <row r="165" spans="1:13" x14ac:dyDescent="0.25">
      <c r="A165" s="102" t="s">
        <v>234</v>
      </c>
      <c r="B165" s="25" t="s">
        <v>235</v>
      </c>
      <c r="C165" s="349">
        <v>117392</v>
      </c>
      <c r="E165" s="64"/>
      <c r="F165" s="52">
        <f t="shared" ref="F165:F166" si="18">IF($C$167=0,"",IF(C165="[for completion]","",IF(C165="","",C165/$C$167)))</f>
        <v>0.243700008511398</v>
      </c>
      <c r="G165" s="52" t="str">
        <f t="shared" ref="G165:G166" si="19">IF($D$167=0,"",IF(D165="[for completion]","",IF(D165="","",D165/$D$167)))</f>
        <v/>
      </c>
      <c r="H165" s="25"/>
      <c r="L165" s="25"/>
      <c r="M165" s="25"/>
    </row>
    <row r="166" spans="1:13" x14ac:dyDescent="0.25">
      <c r="A166" s="102" t="s">
        <v>236</v>
      </c>
      <c r="B166" s="25" t="s">
        <v>97</v>
      </c>
      <c r="C166" s="350">
        <v>0</v>
      </c>
      <c r="D166" s="417"/>
      <c r="E166" s="64"/>
      <c r="F166" s="52">
        <f t="shared" si="18"/>
        <v>0</v>
      </c>
      <c r="G166" s="52" t="str">
        <f t="shared" si="19"/>
        <v/>
      </c>
      <c r="H166" s="25"/>
      <c r="L166" s="25"/>
      <c r="M166" s="25"/>
    </row>
    <row r="167" spans="1:13" x14ac:dyDescent="0.25">
      <c r="A167" s="102" t="s">
        <v>237</v>
      </c>
      <c r="B167" s="65" t="s">
        <v>99</v>
      </c>
      <c r="C167" s="421">
        <f>SUM(C164:C166)</f>
        <v>481707</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9"/>
      <c r="D174" s="41"/>
      <c r="E174" s="33"/>
      <c r="F174" s="52">
        <f>IF($C$179=0,"",IF(C174="[for completion]","",C174/$C$179))</f>
        <v>0</v>
      </c>
      <c r="G174" s="52"/>
      <c r="H174" s="25"/>
      <c r="L174" s="25"/>
      <c r="M174" s="25"/>
    </row>
    <row r="175" spans="1:13" ht="30.75" customHeight="1" x14ac:dyDescent="0.25">
      <c r="A175" s="102" t="s">
        <v>9</v>
      </c>
      <c r="B175" s="101" t="s">
        <v>1143</v>
      </c>
      <c r="C175" s="349">
        <v>0</v>
      </c>
      <c r="E175" s="54"/>
      <c r="F175" s="52">
        <f>IF($C$179=0,"",IF(C175="[for completion]","",C175/$C$179))</f>
        <v>0</v>
      </c>
      <c r="G175" s="52"/>
      <c r="H175" s="25"/>
      <c r="L175" s="25"/>
      <c r="M175" s="25"/>
    </row>
    <row r="176" spans="1:13" x14ac:dyDescent="0.25">
      <c r="A176" s="102" t="s">
        <v>247</v>
      </c>
      <c r="B176" s="101" t="s">
        <v>248</v>
      </c>
      <c r="C176" s="349">
        <v>4134</v>
      </c>
      <c r="E176" s="54"/>
      <c r="F176" s="52"/>
      <c r="G176" s="52"/>
      <c r="H176" s="25"/>
      <c r="L176" s="25"/>
      <c r="M176" s="25"/>
    </row>
    <row r="177" spans="1:13" x14ac:dyDescent="0.25">
      <c r="A177" s="102" t="s">
        <v>249</v>
      </c>
      <c r="B177" s="101" t="s">
        <v>250</v>
      </c>
      <c r="C177" s="349">
        <v>30249</v>
      </c>
      <c r="E177" s="54"/>
      <c r="F177" s="52">
        <f t="shared" ref="F177:F187" si="20">IF($C$179=0,"",IF(C177="[for completion]","",C177/$C$179))</f>
        <v>0.87976616351103742</v>
      </c>
      <c r="G177" s="52"/>
      <c r="H177" s="25"/>
      <c r="L177" s="25"/>
      <c r="M177" s="25"/>
    </row>
    <row r="178" spans="1:13" x14ac:dyDescent="0.25">
      <c r="A178" s="102" t="s">
        <v>251</v>
      </c>
      <c r="B178" s="101" t="s">
        <v>97</v>
      </c>
      <c r="C178" s="350"/>
      <c r="E178" s="54"/>
      <c r="F178" s="52">
        <f t="shared" si="20"/>
        <v>0</v>
      </c>
      <c r="G178" s="52"/>
      <c r="H178" s="25"/>
      <c r="L178" s="25"/>
      <c r="M178" s="25"/>
    </row>
    <row r="179" spans="1:13" x14ac:dyDescent="0.25">
      <c r="A179" s="102" t="s">
        <v>10</v>
      </c>
      <c r="B179" s="60" t="s">
        <v>99</v>
      </c>
      <c r="C179" s="51">
        <f>SUM(C174:C178)</f>
        <v>34383</v>
      </c>
      <c r="E179" s="54"/>
      <c r="F179" s="54">
        <f>SUM(F174:F178)</f>
        <v>0.87976616351103742</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9">
        <v>34383</v>
      </c>
      <c r="E193" s="51"/>
      <c r="F193" s="52">
        <f t="shared" ref="F193:F206" si="21">IF($C$208=0,"",IF(C193="[for completion]","",C193/$C$208))</f>
        <v>1</v>
      </c>
      <c r="G193" s="52"/>
      <c r="H193" s="25"/>
      <c r="L193" s="25"/>
      <c r="M193" s="25"/>
    </row>
    <row r="194" spans="1:13" x14ac:dyDescent="0.25">
      <c r="A194" s="102" t="s">
        <v>275</v>
      </c>
      <c r="B194" s="101" t="s">
        <v>276</v>
      </c>
      <c r="C194" s="349">
        <v>0</v>
      </c>
      <c r="E194" s="54"/>
      <c r="F194" s="52">
        <f t="shared" si="21"/>
        <v>0</v>
      </c>
      <c r="G194" s="54"/>
      <c r="H194" s="25"/>
      <c r="L194" s="25"/>
      <c r="M194" s="25"/>
    </row>
    <row r="195" spans="1:13" x14ac:dyDescent="0.25">
      <c r="A195" s="102" t="s">
        <v>277</v>
      </c>
      <c r="B195" s="101" t="s">
        <v>278</v>
      </c>
      <c r="C195" s="349"/>
      <c r="E195" s="54"/>
      <c r="F195" s="52">
        <f t="shared" si="21"/>
        <v>0</v>
      </c>
      <c r="G195" s="54"/>
      <c r="H195" s="25"/>
      <c r="L195" s="25"/>
      <c r="M195" s="25"/>
    </row>
    <row r="196" spans="1:13" x14ac:dyDescent="0.25">
      <c r="A196" s="102" t="s">
        <v>279</v>
      </c>
      <c r="B196" s="101" t="s">
        <v>280</v>
      </c>
      <c r="C196" s="349"/>
      <c r="E196" s="54"/>
      <c r="F196" s="52">
        <f t="shared" si="21"/>
        <v>0</v>
      </c>
      <c r="G196" s="54"/>
      <c r="H196" s="25"/>
      <c r="L196" s="25"/>
      <c r="M196" s="25"/>
    </row>
    <row r="197" spans="1:13" x14ac:dyDescent="0.25">
      <c r="A197" s="102" t="s">
        <v>281</v>
      </c>
      <c r="B197" s="101" t="s">
        <v>282</v>
      </c>
      <c r="C197" s="349"/>
      <c r="E197" s="54"/>
      <c r="F197" s="52">
        <f t="shared" si="21"/>
        <v>0</v>
      </c>
      <c r="G197" s="54"/>
      <c r="H197" s="25"/>
      <c r="L197" s="25"/>
      <c r="M197" s="25"/>
    </row>
    <row r="198" spans="1:13" x14ac:dyDescent="0.25">
      <c r="A198" s="102" t="s">
        <v>283</v>
      </c>
      <c r="B198" s="101" t="s">
        <v>284</v>
      </c>
      <c r="C198" s="349"/>
      <c r="E198" s="54"/>
      <c r="F198" s="52">
        <f t="shared" si="21"/>
        <v>0</v>
      </c>
      <c r="G198" s="54"/>
      <c r="H198" s="25"/>
      <c r="L198" s="25"/>
      <c r="M198" s="25"/>
    </row>
    <row r="199" spans="1:13" x14ac:dyDescent="0.25">
      <c r="A199" s="102" t="s">
        <v>285</v>
      </c>
      <c r="B199" s="101" t="s">
        <v>286</v>
      </c>
      <c r="C199" s="349"/>
      <c r="E199" s="54"/>
      <c r="F199" s="52">
        <f t="shared" si="21"/>
        <v>0</v>
      </c>
      <c r="G199" s="54"/>
      <c r="H199" s="25"/>
      <c r="L199" s="25"/>
      <c r="M199" s="25"/>
    </row>
    <row r="200" spans="1:13" x14ac:dyDescent="0.25">
      <c r="A200" s="102" t="s">
        <v>287</v>
      </c>
      <c r="B200" s="101" t="s">
        <v>12</v>
      </c>
      <c r="C200" s="349"/>
      <c r="E200" s="54"/>
      <c r="F200" s="52">
        <f t="shared" si="21"/>
        <v>0</v>
      </c>
      <c r="G200" s="54"/>
      <c r="H200" s="25"/>
      <c r="L200" s="25"/>
      <c r="M200" s="25"/>
    </row>
    <row r="201" spans="1:13" x14ac:dyDescent="0.25">
      <c r="A201" s="102" t="s">
        <v>288</v>
      </c>
      <c r="B201" s="101" t="s">
        <v>289</v>
      </c>
      <c r="C201" s="349"/>
      <c r="E201" s="54"/>
      <c r="F201" s="52">
        <f t="shared" si="21"/>
        <v>0</v>
      </c>
      <c r="G201" s="54"/>
      <c r="H201" s="25"/>
      <c r="L201" s="25"/>
      <c r="M201" s="25"/>
    </row>
    <row r="202" spans="1:13" x14ac:dyDescent="0.25">
      <c r="A202" s="102" t="s">
        <v>290</v>
      </c>
      <c r="B202" s="101" t="s">
        <v>291</v>
      </c>
      <c r="C202" s="349"/>
      <c r="E202" s="54"/>
      <c r="F202" s="52">
        <f t="shared" si="21"/>
        <v>0</v>
      </c>
      <c r="G202" s="54"/>
      <c r="H202" s="25"/>
      <c r="L202" s="25"/>
      <c r="M202" s="25"/>
    </row>
    <row r="203" spans="1:13" x14ac:dyDescent="0.25">
      <c r="A203" s="102" t="s">
        <v>292</v>
      </c>
      <c r="B203" s="101" t="s">
        <v>293</v>
      </c>
      <c r="C203" s="349"/>
      <c r="E203" s="54"/>
      <c r="F203" s="52">
        <f t="shared" si="21"/>
        <v>0</v>
      </c>
      <c r="G203" s="54"/>
      <c r="H203" s="25"/>
      <c r="L203" s="25"/>
      <c r="M203" s="25"/>
    </row>
    <row r="204" spans="1:13" x14ac:dyDescent="0.25">
      <c r="A204" s="102" t="s">
        <v>294</v>
      </c>
      <c r="B204" s="101" t="s">
        <v>295</v>
      </c>
      <c r="C204" s="349"/>
      <c r="E204" s="54"/>
      <c r="F204" s="52">
        <f t="shared" si="21"/>
        <v>0</v>
      </c>
      <c r="G204" s="54"/>
      <c r="H204" s="25"/>
      <c r="L204" s="25"/>
      <c r="M204" s="25"/>
    </row>
    <row r="205" spans="1:13" x14ac:dyDescent="0.25">
      <c r="A205" s="102" t="s">
        <v>296</v>
      </c>
      <c r="B205" s="101" t="s">
        <v>297</v>
      </c>
      <c r="C205" s="349"/>
      <c r="E205" s="54"/>
      <c r="F205" s="52">
        <f t="shared" si="21"/>
        <v>0</v>
      </c>
      <c r="G205" s="54"/>
      <c r="H205" s="25"/>
      <c r="L205" s="25"/>
      <c r="M205" s="25"/>
    </row>
    <row r="206" spans="1:13" x14ac:dyDescent="0.25">
      <c r="A206" s="102" t="s">
        <v>298</v>
      </c>
      <c r="B206" s="101" t="s">
        <v>97</v>
      </c>
      <c r="C206" s="349"/>
      <c r="E206" s="54"/>
      <c r="F206" s="52">
        <f t="shared" si="21"/>
        <v>0</v>
      </c>
      <c r="G206" s="54"/>
      <c r="H206" s="25"/>
      <c r="L206" s="25"/>
      <c r="M206" s="25"/>
    </row>
    <row r="207" spans="1:13" x14ac:dyDescent="0.25">
      <c r="A207" s="102" t="s">
        <v>299</v>
      </c>
      <c r="B207" s="53" t="s">
        <v>300</v>
      </c>
      <c r="C207" s="350">
        <v>0</v>
      </c>
      <c r="E207" s="54"/>
      <c r="F207" s="52"/>
      <c r="G207" s="54"/>
      <c r="H207" s="25"/>
      <c r="L207" s="25"/>
      <c r="M207" s="25"/>
    </row>
    <row r="208" spans="1:13" x14ac:dyDescent="0.25">
      <c r="A208" s="102" t="s">
        <v>301</v>
      </c>
      <c r="B208" s="60" t="s">
        <v>99</v>
      </c>
      <c r="C208" s="51">
        <f>SUM(C193:C206)</f>
        <v>34383</v>
      </c>
      <c r="D208" s="101"/>
      <c r="E208" s="54"/>
      <c r="F208" s="54">
        <f>SUM(F193:F206)</f>
        <v>1</v>
      </c>
      <c r="G208" s="54"/>
      <c r="H208" s="25"/>
      <c r="L208" s="25"/>
      <c r="M208" s="25"/>
    </row>
    <row r="209" spans="1:13" outlineLevel="1" x14ac:dyDescent="0.25">
      <c r="A209" s="102" t="s">
        <v>302</v>
      </c>
      <c r="B209" s="55" t="s">
        <v>1722</v>
      </c>
      <c r="E209" s="54"/>
      <c r="F209" s="52">
        <f>IF($C$208=0,"",IF(C209="[for completion]","",C209/$C$208))</f>
        <v>0</v>
      </c>
      <c r="G209" s="54"/>
      <c r="H209" s="25"/>
      <c r="L209" s="25"/>
      <c r="M209" s="25"/>
    </row>
    <row r="210" spans="1:13" outlineLevel="1" x14ac:dyDescent="0.25">
      <c r="A210" s="102" t="s">
        <v>303</v>
      </c>
      <c r="B210" s="55" t="s">
        <v>1722</v>
      </c>
      <c r="E210" s="54"/>
      <c r="F210" s="52">
        <f t="shared" ref="F210:F215" si="22">IF($C$208=0,"",IF(C210="[for completion]","",C210/$C$208))</f>
        <v>0</v>
      </c>
      <c r="G210" s="54"/>
      <c r="H210" s="25"/>
      <c r="L210" s="25"/>
      <c r="M210" s="25"/>
    </row>
    <row r="211" spans="1:13" outlineLevel="1" x14ac:dyDescent="0.25">
      <c r="A211" s="102" t="s">
        <v>304</v>
      </c>
      <c r="B211" s="55" t="s">
        <v>1722</v>
      </c>
      <c r="E211" s="54"/>
      <c r="F211" s="52">
        <f t="shared" si="22"/>
        <v>0</v>
      </c>
      <c r="G211" s="54"/>
      <c r="H211" s="25"/>
      <c r="L211" s="25"/>
      <c r="M211" s="25"/>
    </row>
    <row r="212" spans="1:13" outlineLevel="1" x14ac:dyDescent="0.25">
      <c r="A212" s="102" t="s">
        <v>305</v>
      </c>
      <c r="B212" s="55" t="s">
        <v>1722</v>
      </c>
      <c r="E212" s="54"/>
      <c r="F212" s="52">
        <f t="shared" si="22"/>
        <v>0</v>
      </c>
      <c r="G212" s="54"/>
      <c r="H212" s="25"/>
      <c r="L212" s="25"/>
      <c r="M212" s="25"/>
    </row>
    <row r="213" spans="1:13" outlineLevel="1" x14ac:dyDescent="0.25">
      <c r="A213" s="102" t="s">
        <v>306</v>
      </c>
      <c r="B213" s="55" t="s">
        <v>1722</v>
      </c>
      <c r="E213" s="54"/>
      <c r="F213" s="52">
        <f t="shared" si="22"/>
        <v>0</v>
      </c>
      <c r="G213" s="54"/>
      <c r="H213" s="25"/>
      <c r="L213" s="25"/>
      <c r="M213" s="25"/>
    </row>
    <row r="214" spans="1:13" outlineLevel="1" x14ac:dyDescent="0.25">
      <c r="A214" s="102" t="s">
        <v>307</v>
      </c>
      <c r="B214" s="55" t="s">
        <v>1722</v>
      </c>
      <c r="E214" s="54"/>
      <c r="F214" s="52">
        <f t="shared" si="22"/>
        <v>0</v>
      </c>
      <c r="G214" s="54"/>
      <c r="H214" s="25"/>
      <c r="L214" s="25"/>
      <c r="M214" s="25"/>
    </row>
    <row r="215" spans="1:13" outlineLevel="1" x14ac:dyDescent="0.25">
      <c r="A215" s="102" t="s">
        <v>308</v>
      </c>
      <c r="B215" s="55" t="s">
        <v>1722</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9">
        <v>34383</v>
      </c>
      <c r="E217" s="64"/>
      <c r="F217" s="52">
        <f>IF($C$38=0,"",IF(C217="[for completion]","",IF(C217="","",C217/$C$38)))</f>
        <v>6.6622100796372721E-2</v>
      </c>
      <c r="G217" s="52">
        <f>IF($C$39=0,"",IF(C217="[for completion]","",IF(C217="","",C217/$C$39)))</f>
        <v>7.1377414071209261E-2</v>
      </c>
      <c r="H217" s="25"/>
      <c r="L217" s="25"/>
      <c r="M217" s="25"/>
    </row>
    <row r="218" spans="1:13" x14ac:dyDescent="0.25">
      <c r="A218" s="102" t="s">
        <v>312</v>
      </c>
      <c r="B218" s="23" t="s">
        <v>313</v>
      </c>
      <c r="C218" s="349"/>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50"/>
      <c r="E219" s="64"/>
      <c r="F219" s="52" t="str">
        <f t="shared" si="23"/>
        <v/>
      </c>
      <c r="G219" s="52" t="str">
        <f t="shared" si="24"/>
        <v/>
      </c>
      <c r="H219" s="25"/>
      <c r="L219" s="25"/>
      <c r="M219" s="25"/>
    </row>
    <row r="220" spans="1:13" x14ac:dyDescent="0.25">
      <c r="A220" s="102" t="s">
        <v>315</v>
      </c>
      <c r="B220" s="60" t="s">
        <v>99</v>
      </c>
      <c r="C220" s="349">
        <f>SUM(C217:C219)</f>
        <v>34383</v>
      </c>
      <c r="E220" s="64"/>
      <c r="F220" s="63">
        <f>SUM(F217:F219)</f>
        <v>6.6622100796372721E-2</v>
      </c>
      <c r="G220" s="63">
        <f>SUM(G217:G219)</f>
        <v>7.1377414071209261E-2</v>
      </c>
      <c r="H220" s="25"/>
      <c r="L220" s="25"/>
      <c r="M220" s="25"/>
    </row>
    <row r="221" spans="1:13" outlineLevel="1" x14ac:dyDescent="0.25">
      <c r="A221" s="102" t="s">
        <v>316</v>
      </c>
      <c r="B221" s="55" t="s">
        <v>1722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1722</v>
      </c>
      <c r="E222" s="64"/>
      <c r="F222" s="52" t="str">
        <f t="shared" si="25"/>
        <v/>
      </c>
      <c r="G222" s="52" t="str">
        <f t="shared" si="26"/>
        <v/>
      </c>
      <c r="H222" s="25"/>
      <c r="L222" s="25"/>
      <c r="M222" s="25"/>
    </row>
    <row r="223" spans="1:13" outlineLevel="1" x14ac:dyDescent="0.25">
      <c r="A223" s="102" t="s">
        <v>318</v>
      </c>
      <c r="B223" s="55" t="s">
        <v>1722</v>
      </c>
      <c r="E223" s="64"/>
      <c r="F223" s="52" t="str">
        <f t="shared" si="25"/>
        <v/>
      </c>
      <c r="G223" s="52" t="str">
        <f t="shared" si="26"/>
        <v/>
      </c>
      <c r="H223" s="25"/>
      <c r="L223" s="25"/>
      <c r="M223" s="25"/>
    </row>
    <row r="224" spans="1:13" outlineLevel="1" x14ac:dyDescent="0.25">
      <c r="A224" s="102" t="s">
        <v>319</v>
      </c>
      <c r="B224" s="55" t="s">
        <v>1722</v>
      </c>
      <c r="E224" s="64"/>
      <c r="F224" s="52" t="str">
        <f t="shared" si="25"/>
        <v/>
      </c>
      <c r="G224" s="52" t="str">
        <f t="shared" si="26"/>
        <v/>
      </c>
      <c r="H224" s="25"/>
      <c r="L224" s="25"/>
      <c r="M224" s="25"/>
    </row>
    <row r="225" spans="1:14" outlineLevel="1" x14ac:dyDescent="0.25">
      <c r="A225" s="102" t="s">
        <v>320</v>
      </c>
      <c r="B225" s="55" t="s">
        <v>1722</v>
      </c>
      <c r="E225" s="64"/>
      <c r="F225" s="52" t="str">
        <f t="shared" si="25"/>
        <v/>
      </c>
      <c r="G225" s="52" t="str">
        <f t="shared" si="26"/>
        <v/>
      </c>
      <c r="H225" s="25"/>
      <c r="L225" s="25"/>
      <c r="M225" s="25"/>
    </row>
    <row r="226" spans="1:14" outlineLevel="1" x14ac:dyDescent="0.25">
      <c r="A226" s="102" t="s">
        <v>321</v>
      </c>
      <c r="B226" s="55" t="s">
        <v>1722</v>
      </c>
      <c r="E226" s="101"/>
      <c r="F226" s="52" t="str">
        <f t="shared" si="25"/>
        <v/>
      </c>
      <c r="G226" s="52" t="str">
        <f t="shared" si="26"/>
        <v/>
      </c>
      <c r="H226" s="25"/>
      <c r="L226" s="25"/>
      <c r="M226" s="25"/>
    </row>
    <row r="227" spans="1:14" outlineLevel="1" x14ac:dyDescent="0.25">
      <c r="A227" s="102" t="s">
        <v>322</v>
      </c>
      <c r="B227" s="55" t="s">
        <v>1722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1771</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1773</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1771</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9">
        <v>291371</v>
      </c>
      <c r="F12" s="52">
        <f>IF($C$15=0,"",IF(C12="[for completion]","",C12/$C$15))</f>
        <v>0.60539591514471525</v>
      </c>
    </row>
    <row r="13" spans="1:7" x14ac:dyDescent="0.25">
      <c r="A13" s="27" t="s">
        <v>496</v>
      </c>
      <c r="B13" s="27" t="s">
        <v>497</v>
      </c>
      <c r="C13" s="349">
        <v>189270</v>
      </c>
      <c r="F13" s="52">
        <f>IF($C$15=0,"",IF(C13="[for completion]","",C13/$C$15))</f>
        <v>0.39325562550645143</v>
      </c>
    </row>
    <row r="14" spans="1:7" x14ac:dyDescent="0.25">
      <c r="A14" s="27" t="s">
        <v>498</v>
      </c>
      <c r="B14" s="27" t="s">
        <v>97</v>
      </c>
      <c r="C14" s="350">
        <v>649</v>
      </c>
      <c r="F14" s="348">
        <f>IF($C$15=0,"",IF(C14="[for completion]","",C14/$C$15))</f>
        <v>1.3484593488333437E-3</v>
      </c>
    </row>
    <row r="15" spans="1:7" x14ac:dyDescent="0.25">
      <c r="A15" s="27" t="s">
        <v>499</v>
      </c>
      <c r="B15" s="75" t="s">
        <v>99</v>
      </c>
      <c r="C15" s="349">
        <f>SUM(C12:C14)</f>
        <v>481290</v>
      </c>
      <c r="F15" s="63">
        <f>SUM(F12:F14)</f>
        <v>1</v>
      </c>
    </row>
    <row r="16" spans="1:7" hidden="1" outlineLevel="1" x14ac:dyDescent="0.25">
      <c r="A16" s="27" t="s">
        <v>500</v>
      </c>
      <c r="B16" s="55"/>
      <c r="C16" s="27">
        <v>249.98</v>
      </c>
      <c r="F16" s="52">
        <f t="shared" ref="F16:F26" si="0">IF($C$15=0,"",IF(C16="[for completion]","",C16/$C$15))</f>
        <v>5.1939579047975226E-4</v>
      </c>
    </row>
    <row r="17" spans="1:7" hidden="1" outlineLevel="1" x14ac:dyDescent="0.25">
      <c r="A17" s="27" t="s">
        <v>501</v>
      </c>
      <c r="B17" s="55"/>
      <c r="C17" s="27">
        <v>13.34</v>
      </c>
      <c r="F17" s="52">
        <f t="shared" si="0"/>
        <v>2.7717176754139915E-5</v>
      </c>
    </row>
    <row r="18" spans="1:7" hidden="1" outlineLevel="1" x14ac:dyDescent="0.25">
      <c r="A18" s="27" t="s">
        <v>502</v>
      </c>
      <c r="B18" s="55"/>
      <c r="C18" s="27">
        <v>28.05</v>
      </c>
      <c r="F18" s="52">
        <f t="shared" si="0"/>
        <v>5.828087016144113E-5</v>
      </c>
    </row>
    <row r="19" spans="1:7" hidden="1" outlineLevel="1" x14ac:dyDescent="0.25">
      <c r="A19" s="27" t="s">
        <v>503</v>
      </c>
      <c r="B19" s="55"/>
      <c r="C19" s="27">
        <v>10.06</v>
      </c>
      <c r="F19" s="52">
        <f t="shared" si="0"/>
        <v>2.0902158781607763E-5</v>
      </c>
    </row>
    <row r="20" spans="1:7" hidden="1" outlineLevel="1" x14ac:dyDescent="0.25">
      <c r="A20" s="27" t="s">
        <v>504</v>
      </c>
      <c r="B20" s="55"/>
      <c r="C20" s="27">
        <v>43.52</v>
      </c>
      <c r="F20" s="52">
        <f t="shared" si="0"/>
        <v>9.0423653098963214E-5</v>
      </c>
    </row>
    <row r="21" spans="1:7" hidden="1" outlineLevel="1" x14ac:dyDescent="0.25">
      <c r="A21" s="27" t="s">
        <v>505</v>
      </c>
      <c r="B21" s="55"/>
      <c r="C21" s="27">
        <v>8.9</v>
      </c>
      <c r="F21" s="52">
        <f t="shared" si="0"/>
        <v>1.8491969498639074E-5</v>
      </c>
    </row>
    <row r="22" spans="1:7" hidden="1" outlineLevel="1" x14ac:dyDescent="0.25">
      <c r="A22" s="27" t="s">
        <v>506</v>
      </c>
      <c r="B22" s="55"/>
      <c r="C22" s="27">
        <v>80.94</v>
      </c>
      <c r="F22" s="52">
        <f t="shared" si="0"/>
        <v>1.6817303496852209E-4</v>
      </c>
    </row>
    <row r="23" spans="1:7" hidden="1" outlineLevel="1" x14ac:dyDescent="0.25">
      <c r="A23" s="27" t="s">
        <v>507</v>
      </c>
      <c r="B23" s="55"/>
      <c r="C23" s="27">
        <v>37.26</v>
      </c>
      <c r="F23" s="52">
        <f t="shared" si="0"/>
        <v>7.7416941968459755E-5</v>
      </c>
    </row>
    <row r="24" spans="1:7" hidden="1" outlineLevel="1" x14ac:dyDescent="0.25">
      <c r="A24" s="27" t="s">
        <v>508</v>
      </c>
      <c r="B24" s="55"/>
      <c r="C24" s="27">
        <v>8.59</v>
      </c>
      <c r="F24" s="52">
        <f t="shared" si="0"/>
        <v>1.7847867190259509E-5</v>
      </c>
    </row>
    <row r="25" spans="1:7" hidden="1" outlineLevel="1" x14ac:dyDescent="0.25">
      <c r="A25" s="27" t="s">
        <v>509</v>
      </c>
      <c r="B25" s="55"/>
      <c r="C25" s="27">
        <v>0.65</v>
      </c>
      <c r="F25" s="52">
        <f t="shared" si="0"/>
        <v>1.3505370982152134E-6</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9">
        <v>229010</v>
      </c>
      <c r="D28" s="349">
        <v>31688</v>
      </c>
      <c r="F28" s="349">
        <v>261011</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0.74</v>
      </c>
      <c r="D36" s="27">
        <v>4.05</v>
      </c>
      <c r="F36" s="27">
        <v>1.6</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2">
        <f>SUM(C45:C72)</f>
        <v>100</v>
      </c>
      <c r="D44" s="362">
        <f>SUM(D45:D72)</f>
        <v>97.668259792907861</v>
      </c>
      <c r="F44" s="362">
        <f>SUM(F45:F72)</f>
        <v>99.056027183678481</v>
      </c>
      <c r="G44" s="27"/>
    </row>
    <row r="45" spans="1:7" x14ac:dyDescent="0.25">
      <c r="A45" s="27" t="s">
        <v>539</v>
      </c>
      <c r="B45" s="27" t="s">
        <v>540</v>
      </c>
      <c r="C45" s="27" t="s">
        <v>965</v>
      </c>
      <c r="D45" s="351" t="s">
        <v>965</v>
      </c>
      <c r="F45" s="351" t="s">
        <v>965</v>
      </c>
      <c r="G45" s="27"/>
    </row>
    <row r="46" spans="1:7" x14ac:dyDescent="0.25">
      <c r="A46" s="27" t="s">
        <v>541</v>
      </c>
      <c r="B46" s="27" t="s">
        <v>542</v>
      </c>
      <c r="C46" s="102" t="s">
        <v>965</v>
      </c>
      <c r="D46" s="351" t="s">
        <v>965</v>
      </c>
      <c r="F46" s="351" t="s">
        <v>965</v>
      </c>
      <c r="G46" s="27"/>
    </row>
    <row r="47" spans="1:7" x14ac:dyDescent="0.25">
      <c r="A47" s="27" t="s">
        <v>543</v>
      </c>
      <c r="B47" s="27" t="s">
        <v>544</v>
      </c>
      <c r="C47" s="102" t="s">
        <v>965</v>
      </c>
      <c r="D47" s="351" t="s">
        <v>965</v>
      </c>
      <c r="F47" s="351" t="s">
        <v>965</v>
      </c>
      <c r="G47" s="27"/>
    </row>
    <row r="48" spans="1:7" x14ac:dyDescent="0.25">
      <c r="A48" s="27" t="s">
        <v>545</v>
      </c>
      <c r="B48" s="27" t="s">
        <v>546</v>
      </c>
      <c r="C48" s="102" t="s">
        <v>965</v>
      </c>
      <c r="D48" s="351" t="s">
        <v>965</v>
      </c>
      <c r="F48" s="351" t="s">
        <v>965</v>
      </c>
      <c r="G48" s="27"/>
    </row>
    <row r="49" spans="1:7" x14ac:dyDescent="0.25">
      <c r="A49" s="27" t="s">
        <v>547</v>
      </c>
      <c r="B49" s="27" t="s">
        <v>548</v>
      </c>
      <c r="C49" s="102" t="s">
        <v>965</v>
      </c>
      <c r="D49" s="351" t="s">
        <v>965</v>
      </c>
      <c r="F49" s="351" t="s">
        <v>965</v>
      </c>
      <c r="G49" s="27"/>
    </row>
    <row r="50" spans="1:7" x14ac:dyDescent="0.25">
      <c r="A50" s="27" t="s">
        <v>549</v>
      </c>
      <c r="B50" s="27" t="s">
        <v>550</v>
      </c>
      <c r="C50" s="102" t="s">
        <v>965</v>
      </c>
      <c r="D50" s="351" t="s">
        <v>965</v>
      </c>
      <c r="F50" s="351" t="s">
        <v>965</v>
      </c>
      <c r="G50" s="27"/>
    </row>
    <row r="51" spans="1:7" x14ac:dyDescent="0.25">
      <c r="A51" s="27" t="s">
        <v>551</v>
      </c>
      <c r="B51" s="27" t="s">
        <v>552</v>
      </c>
      <c r="C51" s="351">
        <v>100</v>
      </c>
      <c r="D51" s="351">
        <v>90.137669925144266</v>
      </c>
      <c r="F51" s="351">
        <v>96.094586452642545</v>
      </c>
      <c r="G51" s="27"/>
    </row>
    <row r="52" spans="1:7" x14ac:dyDescent="0.25">
      <c r="A52" s="27" t="s">
        <v>553</v>
      </c>
      <c r="B52" s="27" t="s">
        <v>554</v>
      </c>
      <c r="C52" s="102" t="s">
        <v>965</v>
      </c>
      <c r="D52" s="351" t="s">
        <v>965</v>
      </c>
      <c r="F52" s="351" t="s">
        <v>965</v>
      </c>
      <c r="G52" s="27"/>
    </row>
    <row r="53" spans="1:7" x14ac:dyDescent="0.25">
      <c r="A53" s="27" t="s">
        <v>555</v>
      </c>
      <c r="B53" s="27" t="s">
        <v>556</v>
      </c>
      <c r="C53" s="102" t="s">
        <v>965</v>
      </c>
      <c r="D53" s="351" t="s">
        <v>965</v>
      </c>
      <c r="F53" s="351" t="s">
        <v>965</v>
      </c>
      <c r="G53" s="27"/>
    </row>
    <row r="54" spans="1:7" x14ac:dyDescent="0.25">
      <c r="A54" s="27" t="s">
        <v>557</v>
      </c>
      <c r="B54" s="27" t="s">
        <v>558</v>
      </c>
      <c r="C54" s="102" t="s">
        <v>965</v>
      </c>
      <c r="D54" s="351" t="s">
        <v>965</v>
      </c>
      <c r="F54" s="351" t="s">
        <v>965</v>
      </c>
      <c r="G54" s="27"/>
    </row>
    <row r="55" spans="1:7" x14ac:dyDescent="0.25">
      <c r="A55" s="27" t="s">
        <v>559</v>
      </c>
      <c r="B55" s="27" t="s">
        <v>560</v>
      </c>
      <c r="C55" s="102" t="s">
        <v>965</v>
      </c>
      <c r="D55" s="351" t="s">
        <v>965</v>
      </c>
      <c r="F55" s="351" t="s">
        <v>965</v>
      </c>
      <c r="G55" s="27"/>
    </row>
    <row r="56" spans="1:7" x14ac:dyDescent="0.25">
      <c r="A56" s="27" t="s">
        <v>561</v>
      </c>
      <c r="B56" s="27" t="s">
        <v>562</v>
      </c>
      <c r="C56" s="102" t="s">
        <v>965</v>
      </c>
      <c r="D56" s="351" t="s">
        <v>965</v>
      </c>
      <c r="F56" s="351" t="s">
        <v>965</v>
      </c>
      <c r="G56" s="27"/>
    </row>
    <row r="57" spans="1:7" x14ac:dyDescent="0.25">
      <c r="A57" s="27" t="s">
        <v>563</v>
      </c>
      <c r="B57" s="27" t="s">
        <v>564</v>
      </c>
      <c r="C57" s="102" t="s">
        <v>965</v>
      </c>
      <c r="D57" s="351" t="s">
        <v>965</v>
      </c>
      <c r="F57" s="351" t="s">
        <v>965</v>
      </c>
      <c r="G57" s="27"/>
    </row>
    <row r="58" spans="1:7" x14ac:dyDescent="0.25">
      <c r="A58" s="27" t="s">
        <v>565</v>
      </c>
      <c r="B58" s="27" t="s">
        <v>566</v>
      </c>
      <c r="C58" s="102" t="s">
        <v>965</v>
      </c>
      <c r="D58" s="351" t="s">
        <v>965</v>
      </c>
      <c r="F58" s="351" t="s">
        <v>965</v>
      </c>
      <c r="G58" s="27"/>
    </row>
    <row r="59" spans="1:7" x14ac:dyDescent="0.25">
      <c r="A59" s="27" t="s">
        <v>567</v>
      </c>
      <c r="B59" s="27" t="s">
        <v>568</v>
      </c>
      <c r="C59" s="102" t="s">
        <v>965</v>
      </c>
      <c r="D59" s="351" t="s">
        <v>965</v>
      </c>
      <c r="F59" s="351" t="s">
        <v>965</v>
      </c>
      <c r="G59" s="27"/>
    </row>
    <row r="60" spans="1:7" x14ac:dyDescent="0.25">
      <c r="A60" s="27" t="s">
        <v>569</v>
      </c>
      <c r="B60" s="27" t="s">
        <v>3</v>
      </c>
      <c r="C60" s="102" t="s">
        <v>965</v>
      </c>
      <c r="D60" s="351" t="s">
        <v>965</v>
      </c>
      <c r="F60" s="351" t="s">
        <v>965</v>
      </c>
      <c r="G60" s="27"/>
    </row>
    <row r="61" spans="1:7" x14ac:dyDescent="0.25">
      <c r="A61" s="27" t="s">
        <v>570</v>
      </c>
      <c r="B61" s="27" t="s">
        <v>571</v>
      </c>
      <c r="C61" s="102" t="s">
        <v>965</v>
      </c>
      <c r="D61" s="351" t="s">
        <v>965</v>
      </c>
      <c r="F61" s="351" t="s">
        <v>965</v>
      </c>
      <c r="G61" s="27"/>
    </row>
    <row r="62" spans="1:7" x14ac:dyDescent="0.25">
      <c r="A62" s="27" t="s">
        <v>572</v>
      </c>
      <c r="B62" s="27" t="s">
        <v>573</v>
      </c>
      <c r="C62" s="102" t="s">
        <v>965</v>
      </c>
      <c r="D62" s="351" t="s">
        <v>965</v>
      </c>
      <c r="F62" s="351" t="s">
        <v>965</v>
      </c>
      <c r="G62" s="27"/>
    </row>
    <row r="63" spans="1:7" x14ac:dyDescent="0.25">
      <c r="A63" s="27" t="s">
        <v>574</v>
      </c>
      <c r="B63" s="27" t="s">
        <v>575</v>
      </c>
      <c r="C63" s="102" t="s">
        <v>965</v>
      </c>
      <c r="D63" s="351" t="s">
        <v>965</v>
      </c>
      <c r="F63" s="351" t="s">
        <v>965</v>
      </c>
      <c r="G63" s="27"/>
    </row>
    <row r="64" spans="1:7" x14ac:dyDescent="0.25">
      <c r="A64" s="27" t="s">
        <v>576</v>
      </c>
      <c r="B64" s="27" t="s">
        <v>577</v>
      </c>
      <c r="C64" s="102" t="s">
        <v>965</v>
      </c>
      <c r="D64" s="351" t="s">
        <v>965</v>
      </c>
      <c r="F64" s="351" t="s">
        <v>965</v>
      </c>
      <c r="G64" s="27"/>
    </row>
    <row r="65" spans="1:7" x14ac:dyDescent="0.25">
      <c r="A65" s="27" t="s">
        <v>578</v>
      </c>
      <c r="B65" s="27" t="s">
        <v>579</v>
      </c>
      <c r="C65" s="102" t="s">
        <v>965</v>
      </c>
      <c r="D65" s="351" t="s">
        <v>965</v>
      </c>
      <c r="F65" s="351" t="s">
        <v>965</v>
      </c>
      <c r="G65" s="27"/>
    </row>
    <row r="66" spans="1:7" x14ac:dyDescent="0.25">
      <c r="A66" s="27" t="s">
        <v>580</v>
      </c>
      <c r="B66" s="27" t="s">
        <v>581</v>
      </c>
      <c r="C66" s="102" t="s">
        <v>965</v>
      </c>
      <c r="D66" s="351" t="s">
        <v>965</v>
      </c>
      <c r="F66" s="351" t="s">
        <v>965</v>
      </c>
      <c r="G66" s="27"/>
    </row>
    <row r="67" spans="1:7" x14ac:dyDescent="0.25">
      <c r="A67" s="27" t="s">
        <v>582</v>
      </c>
      <c r="B67" s="27" t="s">
        <v>583</v>
      </c>
      <c r="C67" s="102" t="s">
        <v>965</v>
      </c>
      <c r="D67" s="351" t="s">
        <v>965</v>
      </c>
      <c r="F67" s="351" t="s">
        <v>965</v>
      </c>
      <c r="G67" s="27"/>
    </row>
    <row r="68" spans="1:7" x14ac:dyDescent="0.25">
      <c r="A68" s="27" t="s">
        <v>584</v>
      </c>
      <c r="B68" s="27" t="s">
        <v>585</v>
      </c>
      <c r="C68" s="102" t="s">
        <v>965</v>
      </c>
      <c r="D68" s="351" t="s">
        <v>965</v>
      </c>
      <c r="F68" s="351" t="s">
        <v>965</v>
      </c>
      <c r="G68" s="27"/>
    </row>
    <row r="69" spans="1:7" x14ac:dyDescent="0.25">
      <c r="A69" s="27" t="s">
        <v>586</v>
      </c>
      <c r="B69" s="27" t="s">
        <v>587</v>
      </c>
      <c r="C69" s="102" t="s">
        <v>965</v>
      </c>
      <c r="D69" s="351" t="s">
        <v>965</v>
      </c>
      <c r="F69" s="351" t="s">
        <v>965</v>
      </c>
      <c r="G69" s="27"/>
    </row>
    <row r="70" spans="1:7" x14ac:dyDescent="0.25">
      <c r="A70" s="27" t="s">
        <v>588</v>
      </c>
      <c r="B70" s="27" t="s">
        <v>589</v>
      </c>
      <c r="C70" s="102" t="s">
        <v>965</v>
      </c>
      <c r="D70" s="351" t="s">
        <v>965</v>
      </c>
      <c r="F70" s="351" t="s">
        <v>965</v>
      </c>
      <c r="G70" s="27"/>
    </row>
    <row r="71" spans="1:7" x14ac:dyDescent="0.25">
      <c r="A71" s="27" t="s">
        <v>590</v>
      </c>
      <c r="B71" s="27" t="s">
        <v>6</v>
      </c>
      <c r="C71" s="102" t="s">
        <v>965</v>
      </c>
      <c r="D71" s="351">
        <v>7.5305898677636014</v>
      </c>
      <c r="F71" s="351">
        <v>2.9614407310359381</v>
      </c>
      <c r="G71" s="27"/>
    </row>
    <row r="72" spans="1:7" x14ac:dyDescent="0.25">
      <c r="A72" s="27" t="s">
        <v>591</v>
      </c>
      <c r="B72" s="27" t="s">
        <v>592</v>
      </c>
      <c r="C72" s="102" t="s">
        <v>965</v>
      </c>
      <c r="D72" s="351" t="s">
        <v>965</v>
      </c>
      <c r="F72" s="351" t="s">
        <v>965</v>
      </c>
      <c r="G72" s="27"/>
    </row>
    <row r="73" spans="1:7" x14ac:dyDescent="0.25">
      <c r="A73" s="27" t="s">
        <v>593</v>
      </c>
      <c r="B73" s="76" t="s">
        <v>280</v>
      </c>
      <c r="C73" s="362">
        <f>SUM(C74:C76)</f>
        <v>0</v>
      </c>
      <c r="D73" s="362">
        <f>SUM(D74:D76)</f>
        <v>2.3317402070921465</v>
      </c>
      <c r="F73" s="362">
        <f>SUM(F74:F76)</f>
        <v>0.94397281632153329</v>
      </c>
      <c r="G73" s="27"/>
    </row>
    <row r="74" spans="1:7" x14ac:dyDescent="0.25">
      <c r="A74" s="27" t="s">
        <v>594</v>
      </c>
      <c r="B74" s="27" t="s">
        <v>595</v>
      </c>
      <c r="C74" s="102" t="s">
        <v>965</v>
      </c>
      <c r="D74" s="351" t="s">
        <v>965</v>
      </c>
      <c r="F74" s="351" t="s">
        <v>965</v>
      </c>
      <c r="G74" s="27"/>
    </row>
    <row r="75" spans="1:7" x14ac:dyDescent="0.25">
      <c r="A75" s="27" t="s">
        <v>596</v>
      </c>
      <c r="B75" s="27" t="s">
        <v>597</v>
      </c>
      <c r="C75" s="102" t="s">
        <v>965</v>
      </c>
      <c r="D75" s="351" t="s">
        <v>965</v>
      </c>
      <c r="F75" s="351" t="s">
        <v>965</v>
      </c>
      <c r="G75" s="27"/>
    </row>
    <row r="76" spans="1:7" x14ac:dyDescent="0.25">
      <c r="A76" s="27" t="s">
        <v>598</v>
      </c>
      <c r="B76" s="27" t="s">
        <v>2</v>
      </c>
      <c r="C76" s="102" t="s">
        <v>965</v>
      </c>
      <c r="D76" s="351">
        <v>2.3317402070921465</v>
      </c>
      <c r="F76" s="351">
        <v>0.94397281632153329</v>
      </c>
      <c r="G76" s="27"/>
    </row>
    <row r="77" spans="1:7" x14ac:dyDescent="0.25">
      <c r="A77" s="27" t="s">
        <v>599</v>
      </c>
      <c r="B77" s="76" t="s">
        <v>97</v>
      </c>
      <c r="C77" s="362">
        <f>SUM(C78:C87)</f>
        <v>0</v>
      </c>
      <c r="D77" s="362">
        <f>SUM(D78:D87)</f>
        <v>0</v>
      </c>
      <c r="F77" s="362">
        <f>SUM(F78:F87)</f>
        <v>0</v>
      </c>
      <c r="G77" s="27"/>
    </row>
    <row r="78" spans="1:7" x14ac:dyDescent="0.25">
      <c r="A78" s="27" t="s">
        <v>600</v>
      </c>
      <c r="B78" s="44" t="s">
        <v>282</v>
      </c>
      <c r="C78" s="102" t="s">
        <v>965</v>
      </c>
      <c r="D78" s="351" t="s">
        <v>965</v>
      </c>
      <c r="F78" s="351" t="s">
        <v>965</v>
      </c>
      <c r="G78" s="27"/>
    </row>
    <row r="79" spans="1:7" x14ac:dyDescent="0.25">
      <c r="A79" s="27" t="s">
        <v>601</v>
      </c>
      <c r="B79" s="44" t="s">
        <v>284</v>
      </c>
      <c r="C79" s="102" t="s">
        <v>965</v>
      </c>
      <c r="D79" s="351" t="s">
        <v>965</v>
      </c>
      <c r="F79" s="351" t="s">
        <v>965</v>
      </c>
      <c r="G79" s="27"/>
    </row>
    <row r="80" spans="1:7" x14ac:dyDescent="0.25">
      <c r="A80" s="27" t="s">
        <v>602</v>
      </c>
      <c r="B80" s="44" t="s">
        <v>286</v>
      </c>
      <c r="C80" s="102" t="s">
        <v>965</v>
      </c>
      <c r="D80" s="351" t="s">
        <v>965</v>
      </c>
      <c r="F80" s="351" t="s">
        <v>965</v>
      </c>
      <c r="G80" s="27"/>
    </row>
    <row r="81" spans="1:7" x14ac:dyDescent="0.25">
      <c r="A81" s="27" t="s">
        <v>603</v>
      </c>
      <c r="B81" s="44" t="s">
        <v>12</v>
      </c>
      <c r="C81" s="102" t="s">
        <v>965</v>
      </c>
      <c r="D81" s="351" t="s">
        <v>965</v>
      </c>
      <c r="F81" s="351" t="s">
        <v>965</v>
      </c>
      <c r="G81" s="27"/>
    </row>
    <row r="82" spans="1:7" x14ac:dyDescent="0.25">
      <c r="A82" s="27" t="s">
        <v>604</v>
      </c>
      <c r="B82" s="44" t="s">
        <v>289</v>
      </c>
      <c r="C82" s="102" t="s">
        <v>965</v>
      </c>
      <c r="D82" s="351" t="s">
        <v>965</v>
      </c>
      <c r="F82" s="351" t="s">
        <v>965</v>
      </c>
      <c r="G82" s="27"/>
    </row>
    <row r="83" spans="1:7" x14ac:dyDescent="0.25">
      <c r="A83" s="27" t="s">
        <v>605</v>
      </c>
      <c r="B83" s="44" t="s">
        <v>291</v>
      </c>
      <c r="C83" s="102" t="s">
        <v>965</v>
      </c>
      <c r="D83" s="351" t="s">
        <v>965</v>
      </c>
      <c r="F83" s="351" t="s">
        <v>965</v>
      </c>
      <c r="G83" s="27"/>
    </row>
    <row r="84" spans="1:7" x14ac:dyDescent="0.25">
      <c r="A84" s="27" t="s">
        <v>606</v>
      </c>
      <c r="B84" s="44" t="s">
        <v>293</v>
      </c>
      <c r="C84" s="102" t="s">
        <v>965</v>
      </c>
      <c r="D84" s="351" t="s">
        <v>965</v>
      </c>
      <c r="F84" s="351" t="s">
        <v>965</v>
      </c>
      <c r="G84" s="27"/>
    </row>
    <row r="85" spans="1:7" x14ac:dyDescent="0.25">
      <c r="A85" s="27" t="s">
        <v>607</v>
      </c>
      <c r="B85" s="44" t="s">
        <v>295</v>
      </c>
      <c r="C85" s="102" t="s">
        <v>965</v>
      </c>
      <c r="D85" s="351" t="s">
        <v>965</v>
      </c>
      <c r="F85" s="351" t="s">
        <v>965</v>
      </c>
      <c r="G85" s="27"/>
    </row>
    <row r="86" spans="1:7" x14ac:dyDescent="0.25">
      <c r="A86" s="27" t="s">
        <v>608</v>
      </c>
      <c r="B86" s="44" t="s">
        <v>297</v>
      </c>
      <c r="C86" s="102" t="s">
        <v>965</v>
      </c>
      <c r="D86" s="351" t="s">
        <v>965</v>
      </c>
      <c r="F86" s="351" t="s">
        <v>965</v>
      </c>
      <c r="G86" s="27"/>
    </row>
    <row r="87" spans="1:7" x14ac:dyDescent="0.25">
      <c r="A87" s="27" t="s">
        <v>609</v>
      </c>
      <c r="B87" s="44" t="s">
        <v>97</v>
      </c>
      <c r="C87" s="351">
        <v>0</v>
      </c>
      <c r="D87" s="351" t="s">
        <v>965</v>
      </c>
      <c r="E87" s="102"/>
      <c r="F87" s="351" t="s">
        <v>965</v>
      </c>
      <c r="G87" s="27"/>
    </row>
    <row r="88" spans="1:7" hidden="1" outlineLevel="1" x14ac:dyDescent="0.25">
      <c r="A88" s="27" t="s">
        <v>610</v>
      </c>
      <c r="B88" s="55" t="s">
        <v>1156</v>
      </c>
      <c r="D88" s="351" t="s">
        <v>965</v>
      </c>
      <c r="E88" s="102"/>
      <c r="F88" s="351" t="s">
        <v>965</v>
      </c>
      <c r="G88" s="27"/>
    </row>
    <row r="89" spans="1:7" hidden="1" outlineLevel="1" x14ac:dyDescent="0.25">
      <c r="A89" s="27" t="s">
        <v>611</v>
      </c>
      <c r="B89" s="55" t="s">
        <v>1157</v>
      </c>
      <c r="D89" s="351" t="s">
        <v>965</v>
      </c>
      <c r="E89" s="102"/>
      <c r="F89" s="351" t="s">
        <v>965</v>
      </c>
      <c r="G89" s="27"/>
    </row>
    <row r="90" spans="1:7" hidden="1" outlineLevel="1" x14ac:dyDescent="0.25">
      <c r="A90" s="27" t="s">
        <v>612</v>
      </c>
      <c r="B90" s="55"/>
      <c r="D90" s="351" t="s">
        <v>965</v>
      </c>
      <c r="E90" s="102"/>
      <c r="F90" s="351" t="s">
        <v>965</v>
      </c>
      <c r="G90" s="27"/>
    </row>
    <row r="91" spans="1:7" hidden="1" outlineLevel="1" x14ac:dyDescent="0.25">
      <c r="A91" s="27" t="s">
        <v>613</v>
      </c>
      <c r="B91" s="55"/>
      <c r="D91" s="351" t="s">
        <v>965</v>
      </c>
      <c r="E91" s="102"/>
      <c r="F91" s="351" t="s">
        <v>965</v>
      </c>
      <c r="G91" s="27"/>
    </row>
    <row r="92" spans="1:7" hidden="1" outlineLevel="1" x14ac:dyDescent="0.25">
      <c r="A92" s="27" t="s">
        <v>614</v>
      </c>
      <c r="B92" s="55"/>
      <c r="D92" s="351" t="s">
        <v>965</v>
      </c>
      <c r="E92" s="102"/>
      <c r="F92" s="351" t="s">
        <v>965</v>
      </c>
      <c r="G92" s="27"/>
    </row>
    <row r="93" spans="1:7" hidden="1" outlineLevel="1" x14ac:dyDescent="0.25">
      <c r="A93" s="27" t="s">
        <v>615</v>
      </c>
      <c r="B93" s="55"/>
      <c r="D93" s="351" t="s">
        <v>965</v>
      </c>
      <c r="E93" s="102"/>
      <c r="F93" s="351" t="s">
        <v>965</v>
      </c>
      <c r="G93" s="27"/>
    </row>
    <row r="94" spans="1:7" hidden="1" outlineLevel="1" x14ac:dyDescent="0.25">
      <c r="A94" s="27" t="s">
        <v>616</v>
      </c>
      <c r="B94" s="55"/>
      <c r="D94" s="351" t="s">
        <v>965</v>
      </c>
      <c r="E94" s="102"/>
      <c r="F94" s="351" t="s">
        <v>965</v>
      </c>
      <c r="G94" s="27"/>
    </row>
    <row r="95" spans="1:7" hidden="1" outlineLevel="1" x14ac:dyDescent="0.25">
      <c r="A95" s="27" t="s">
        <v>617</v>
      </c>
      <c r="B95" s="55"/>
      <c r="D95" s="351" t="s">
        <v>965</v>
      </c>
      <c r="E95" s="102"/>
      <c r="F95" s="351" t="s">
        <v>965</v>
      </c>
      <c r="G95" s="27"/>
    </row>
    <row r="96" spans="1:7" hidden="1" outlineLevel="1" x14ac:dyDescent="0.25">
      <c r="A96" s="27" t="s">
        <v>618</v>
      </c>
      <c r="B96" s="55"/>
      <c r="D96" s="351" t="s">
        <v>965</v>
      </c>
      <c r="E96" s="102"/>
      <c r="F96" s="351" t="s">
        <v>965</v>
      </c>
      <c r="G96" s="27"/>
    </row>
    <row r="97" spans="1:7" hidden="1" outlineLevel="1" x14ac:dyDescent="0.25">
      <c r="A97" s="27" t="s">
        <v>619</v>
      </c>
      <c r="B97" s="55"/>
      <c r="D97" s="351" t="s">
        <v>965</v>
      </c>
      <c r="E97" s="102"/>
      <c r="F97" s="351"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1">
        <v>45.026463595259372</v>
      </c>
      <c r="D99" s="351">
        <v>38.222365767120799</v>
      </c>
      <c r="F99" s="351">
        <v>42.528746283659736</v>
      </c>
      <c r="G99" s="27"/>
    </row>
    <row r="100" spans="1:7" x14ac:dyDescent="0.25">
      <c r="A100" s="27" t="s">
        <v>622</v>
      </c>
      <c r="B100" s="101" t="s">
        <v>1159</v>
      </c>
      <c r="C100" s="351">
        <v>18.086502429332551</v>
      </c>
      <c r="D100" s="351">
        <v>12.668104330047496</v>
      </c>
      <c r="F100" s="351">
        <v>16.076170664474422</v>
      </c>
      <c r="G100" s="27"/>
    </row>
    <row r="101" spans="1:7" x14ac:dyDescent="0.25">
      <c r="A101" s="27" t="s">
        <v>623</v>
      </c>
      <c r="B101" s="101" t="s">
        <v>1160</v>
      </c>
      <c r="C101" s="351">
        <v>5.4153662802939051</v>
      </c>
      <c r="D101" s="351">
        <v>6.4279262301664284</v>
      </c>
      <c r="F101" s="351">
        <v>5.801310876777559</v>
      </c>
      <c r="G101" s="27"/>
    </row>
    <row r="102" spans="1:7" x14ac:dyDescent="0.25">
      <c r="A102" s="27" t="s">
        <v>624</v>
      </c>
      <c r="B102" s="101" t="s">
        <v>1161</v>
      </c>
      <c r="C102" s="351">
        <v>16.678194193309658</v>
      </c>
      <c r="D102" s="351">
        <v>19.314786733247008</v>
      </c>
      <c r="F102" s="351">
        <v>17.641689186294435</v>
      </c>
      <c r="G102" s="27"/>
    </row>
    <row r="103" spans="1:7" x14ac:dyDescent="0.25">
      <c r="A103" s="27" t="s">
        <v>625</v>
      </c>
      <c r="B103" s="101" t="s">
        <v>1162</v>
      </c>
      <c r="C103" s="351">
        <v>14.793379851400381</v>
      </c>
      <c r="D103" s="351">
        <v>23.366816939418253</v>
      </c>
      <c r="F103" s="351">
        <v>17.952082988793862</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1">
        <v>3.5212834989120224E-3</v>
      </c>
      <c r="D131" s="351">
        <v>2.3881275822289915E-3</v>
      </c>
      <c r="E131" s="25"/>
      <c r="F131" s="351">
        <v>3.0709130759561882E-3</v>
      </c>
    </row>
    <row r="132" spans="1:7" x14ac:dyDescent="0.25">
      <c r="A132" s="27" t="s">
        <v>655</v>
      </c>
      <c r="B132" s="27" t="s">
        <v>656</v>
      </c>
      <c r="C132" s="351">
        <v>7.3242593815864261</v>
      </c>
      <c r="D132" s="351">
        <v>50.715006454812986</v>
      </c>
      <c r="E132" s="25"/>
      <c r="F132" s="351">
        <v>24.463479488295292</v>
      </c>
    </row>
    <row r="133" spans="1:7" x14ac:dyDescent="0.25">
      <c r="A133" s="27" t="s">
        <v>657</v>
      </c>
      <c r="B133" s="27" t="s">
        <v>97</v>
      </c>
      <c r="C133" s="351">
        <v>92.672219334914658</v>
      </c>
      <c r="D133" s="351">
        <v>49.282605417604792</v>
      </c>
      <c r="E133" s="25"/>
      <c r="F133" s="351">
        <v>75.533449598628749</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1">
        <v>53.7987651482131</v>
      </c>
      <c r="D141" s="351">
        <v>56.631975374783252</v>
      </c>
      <c r="E141" s="25"/>
      <c r="F141" s="351">
        <v>54.899076212792629</v>
      </c>
    </row>
    <row r="142" spans="1:7" x14ac:dyDescent="0.25">
      <c r="A142" s="27" t="s">
        <v>667</v>
      </c>
      <c r="B142" s="27" t="s">
        <v>668</v>
      </c>
      <c r="C142" s="351">
        <v>46.2012348517869</v>
      </c>
      <c r="D142" s="351">
        <v>43.368024625216748</v>
      </c>
      <c r="E142" s="25"/>
      <c r="F142" s="351">
        <v>45.100923787207364</v>
      </c>
    </row>
    <row r="143" spans="1:7" x14ac:dyDescent="0.25">
      <c r="A143" s="27" t="s">
        <v>669</v>
      </c>
      <c r="B143" s="27" t="s">
        <v>97</v>
      </c>
      <c r="C143" s="351"/>
      <c r="D143" s="351"/>
      <c r="E143" s="25"/>
      <c r="F143" s="351"/>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1">
        <v>10.511357493783709</v>
      </c>
      <c r="D151" s="351">
        <v>12.435501988171357</v>
      </c>
      <c r="E151" s="25"/>
      <c r="F151" s="351">
        <v>11.294086994138045</v>
      </c>
    </row>
    <row r="152" spans="1:7" x14ac:dyDescent="0.25">
      <c r="A152" s="27" t="s">
        <v>679</v>
      </c>
      <c r="B152" s="23" t="s">
        <v>680</v>
      </c>
      <c r="C152" s="351">
        <v>4.3807647625110899</v>
      </c>
      <c r="D152" s="351">
        <v>5.4845632733024994</v>
      </c>
      <c r="E152" s="25"/>
      <c r="F152" s="351">
        <v>4.8121932332259618</v>
      </c>
    </row>
    <row r="153" spans="1:7" x14ac:dyDescent="0.25">
      <c r="A153" s="27" t="s">
        <v>681</v>
      </c>
      <c r="B153" s="23" t="s">
        <v>682</v>
      </c>
      <c r="C153" s="351">
        <v>3.6729055518470402</v>
      </c>
      <c r="D153" s="351">
        <v>5.4574062156904395</v>
      </c>
      <c r="F153" s="351">
        <v>4.3702350703806587</v>
      </c>
    </row>
    <row r="154" spans="1:7" x14ac:dyDescent="0.25">
      <c r="A154" s="27" t="s">
        <v>683</v>
      </c>
      <c r="B154" s="23" t="s">
        <v>684</v>
      </c>
      <c r="C154" s="351">
        <v>9.0270668201934647</v>
      </c>
      <c r="D154" s="351">
        <v>10.024864029790342</v>
      </c>
      <c r="F154" s="351">
        <v>9.4247770418618799</v>
      </c>
    </row>
    <row r="155" spans="1:7" x14ac:dyDescent="0.25">
      <c r="A155" s="27" t="s">
        <v>685</v>
      </c>
      <c r="B155" s="23" t="s">
        <v>686</v>
      </c>
      <c r="C155" s="351">
        <v>72.407905371664697</v>
      </c>
      <c r="D155" s="351">
        <v>66.597664493045357</v>
      </c>
      <c r="F155" s="351">
        <v>70.098707660393458</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1">
        <v>0.191</v>
      </c>
      <c r="D161" s="351">
        <v>0.54810000000000003</v>
      </c>
      <c r="E161" s="25"/>
      <c r="F161" s="351">
        <v>0.37830000000000003</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9">
        <v>1272309</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9">
        <v>31731</v>
      </c>
      <c r="D171" s="349"/>
      <c r="E171" s="41"/>
      <c r="F171" s="52" t="str">
        <f t="shared" ref="F171:F194" si="1">IF($C$195=0,"",IF(C171="[for completion]","",C171/$C$195))</f>
        <v/>
      </c>
      <c r="G171" s="52" t="str">
        <f t="shared" ref="G171:G194" si="2">IF($D$195=0,"",IF(D171="[for completion]","",D171/$D$195))</f>
        <v/>
      </c>
    </row>
    <row r="172" spans="1:7" x14ac:dyDescent="0.25">
      <c r="A172" s="27" t="s">
        <v>706</v>
      </c>
      <c r="B172" s="101" t="s">
        <v>1168</v>
      </c>
      <c r="C172" s="349">
        <v>2687</v>
      </c>
      <c r="D172" s="349"/>
      <c r="E172" s="41"/>
      <c r="F172" s="52" t="str">
        <f t="shared" si="1"/>
        <v/>
      </c>
      <c r="G172" s="52" t="str">
        <f t="shared" si="2"/>
        <v/>
      </c>
    </row>
    <row r="173" spans="1:7" x14ac:dyDescent="0.25">
      <c r="A173" s="27" t="s">
        <v>707</v>
      </c>
      <c r="B173" s="101" t="s">
        <v>1169</v>
      </c>
      <c r="C173" s="349">
        <v>245</v>
      </c>
      <c r="D173" s="349"/>
      <c r="E173" s="41"/>
      <c r="F173" s="52" t="str">
        <f t="shared" si="1"/>
        <v/>
      </c>
      <c r="G173" s="52" t="str">
        <f t="shared" si="2"/>
        <v/>
      </c>
    </row>
    <row r="174" spans="1:7" x14ac:dyDescent="0.25">
      <c r="A174" s="27" t="s">
        <v>708</v>
      </c>
      <c r="B174" s="101" t="s">
        <v>1170</v>
      </c>
      <c r="C174" s="349">
        <v>70</v>
      </c>
      <c r="D174" s="349"/>
      <c r="E174" s="41"/>
      <c r="F174" s="52" t="str">
        <f t="shared" si="1"/>
        <v/>
      </c>
      <c r="G174" s="52" t="str">
        <f t="shared" si="2"/>
        <v/>
      </c>
    </row>
    <row r="175" spans="1:7" x14ac:dyDescent="0.25">
      <c r="A175" s="27" t="s">
        <v>709</v>
      </c>
      <c r="B175" s="101" t="s">
        <v>1170</v>
      </c>
      <c r="C175" s="349">
        <v>33</v>
      </c>
      <c r="D175" s="349"/>
      <c r="E175" s="41"/>
      <c r="F175" s="52" t="str">
        <f t="shared" si="1"/>
        <v/>
      </c>
      <c r="G175" s="52" t="str">
        <f t="shared" si="2"/>
        <v/>
      </c>
    </row>
    <row r="176" spans="1:7" x14ac:dyDescent="0.25">
      <c r="A176" s="27" t="s">
        <v>710</v>
      </c>
      <c r="B176" s="101" t="s">
        <v>1171</v>
      </c>
      <c r="C176" s="349">
        <v>229010</v>
      </c>
      <c r="D176" s="349"/>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1" t="s">
        <v>965</v>
      </c>
      <c r="D197" s="351" t="s">
        <v>965</v>
      </c>
      <c r="E197" s="102"/>
      <c r="F197" s="351" t="s">
        <v>965</v>
      </c>
      <c r="G197" s="351"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1">
        <v>61.21</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9">
        <v>195822.81624184598</v>
      </c>
      <c r="D222" s="349">
        <v>184850.03537463711</v>
      </c>
      <c r="E222" s="102"/>
      <c r="F222" s="52">
        <f>IF($C$230=0,"",IF(C222=" ","",C222/$C$230))</f>
        <v>0.67207490498905254</v>
      </c>
      <c r="G222" s="52">
        <f>IF($D$230=0,"",IF(D222=" ","",D222/$D$230))</f>
        <v>0.13418440486744121</v>
      </c>
    </row>
    <row r="223" spans="1:7" x14ac:dyDescent="0.25">
      <c r="A223" s="27" t="s">
        <v>769</v>
      </c>
      <c r="B223" s="27" t="s">
        <v>737</v>
      </c>
      <c r="C223" s="349">
        <v>35212.119143494994</v>
      </c>
      <c r="D223" s="349">
        <v>150318.75644917396</v>
      </c>
      <c r="E223" s="102"/>
      <c r="F223" s="52">
        <f t="shared" ref="F223:F229" si="3">IF($C$230=0,"",IF(C223="","",C223/$C$230))</f>
        <v>0.12084997081545654</v>
      </c>
      <c r="G223" s="52">
        <f t="shared" ref="G223:G229" si="4">IF($D$230=0,"",IF(D223=" ","",D223/$D$230))</f>
        <v>0.10911781993261004</v>
      </c>
    </row>
    <row r="224" spans="1:7" x14ac:dyDescent="0.25">
      <c r="A224" s="27" t="s">
        <v>770</v>
      </c>
      <c r="B224" s="27" t="s">
        <v>739</v>
      </c>
      <c r="C224" s="349">
        <v>26269.776974152865</v>
      </c>
      <c r="D224" s="349">
        <v>105135.74576416155</v>
      </c>
      <c r="E224" s="102"/>
      <c r="F224" s="52">
        <f t="shared" si="3"/>
        <v>9.0159350186153536E-2</v>
      </c>
      <c r="G224" s="52">
        <f t="shared" si="4"/>
        <v>7.6319041254531941E-2</v>
      </c>
    </row>
    <row r="225" spans="1:7" x14ac:dyDescent="0.25">
      <c r="A225" s="27" t="s">
        <v>771</v>
      </c>
      <c r="B225" s="27" t="s">
        <v>741</v>
      </c>
      <c r="C225" s="349">
        <v>17012.641918181718</v>
      </c>
      <c r="D225" s="349">
        <v>64883.102639703189</v>
      </c>
      <c r="E225" s="102"/>
      <c r="F225" s="52">
        <f t="shared" si="3"/>
        <v>5.8388342687574077E-2</v>
      </c>
      <c r="G225" s="52">
        <f t="shared" si="4"/>
        <v>4.7099263443561391E-2</v>
      </c>
    </row>
    <row r="226" spans="1:7" x14ac:dyDescent="0.25">
      <c r="A226" s="27" t="s">
        <v>772</v>
      </c>
      <c r="B226" s="27" t="s">
        <v>743</v>
      </c>
      <c r="C226" s="349">
        <v>8715.214392770522</v>
      </c>
      <c r="D226" s="349">
        <v>24703.947378613513</v>
      </c>
      <c r="E226" s="102"/>
      <c r="F226" s="52">
        <f t="shared" si="3"/>
        <v>2.9911105342017911E-2</v>
      </c>
      <c r="G226" s="52">
        <f t="shared" si="4"/>
        <v>1.793283117397048E-2</v>
      </c>
    </row>
    <row r="227" spans="1:7" x14ac:dyDescent="0.25">
      <c r="A227" s="27" t="s">
        <v>773</v>
      </c>
      <c r="B227" s="27" t="s">
        <v>745</v>
      </c>
      <c r="C227" s="349">
        <v>3137.8398644812828</v>
      </c>
      <c r="D227" s="349">
        <v>12566.424636046304</v>
      </c>
      <c r="E227" s="102"/>
      <c r="F227" s="52">
        <f t="shared" si="3"/>
        <v>1.0769242671842802E-2</v>
      </c>
      <c r="G227" s="52">
        <f t="shared" si="4"/>
        <v>9.1220875759204061E-3</v>
      </c>
    </row>
    <row r="228" spans="1:7" x14ac:dyDescent="0.25">
      <c r="A228" s="27" t="s">
        <v>774</v>
      </c>
      <c r="B228" s="27" t="s">
        <v>747</v>
      </c>
      <c r="C228" s="349">
        <v>1768.5709586028231</v>
      </c>
      <c r="D228" s="349">
        <v>7179.0961796360225</v>
      </c>
      <c r="E228" s="102"/>
      <c r="F228" s="52">
        <f t="shared" si="3"/>
        <v>6.0698348730794712E-3</v>
      </c>
      <c r="G228" s="52">
        <f t="shared" si="4"/>
        <v>5.2113744333248634E-3</v>
      </c>
    </row>
    <row r="229" spans="1:7" x14ac:dyDescent="0.25">
      <c r="A229" s="27" t="s">
        <v>775</v>
      </c>
      <c r="B229" s="27" t="s">
        <v>749</v>
      </c>
      <c r="C229" s="349">
        <v>3431.543030347917</v>
      </c>
      <c r="D229" s="349">
        <v>827945</v>
      </c>
      <c r="E229" s="102"/>
      <c r="F229" s="52">
        <f t="shared" si="3"/>
        <v>1.1777248434823046E-2</v>
      </c>
      <c r="G229" s="52">
        <f t="shared" si="4"/>
        <v>0.60101317731863979</v>
      </c>
    </row>
    <row r="230" spans="1:7" x14ac:dyDescent="0.25">
      <c r="A230" s="27" t="s">
        <v>776</v>
      </c>
      <c r="B230" s="53" t="s">
        <v>99</v>
      </c>
      <c r="C230" s="349">
        <f>SUM(C222:C229)</f>
        <v>291370.52252387814</v>
      </c>
      <c r="D230" s="349">
        <f>SUM(D222:D229)</f>
        <v>1377582.1084219716</v>
      </c>
      <c r="E230" s="81"/>
      <c r="F230" s="81">
        <f>SUM(F222:F229)</f>
        <v>0.99999999999999989</v>
      </c>
      <c r="G230" s="81">
        <f>SUM(G222:G229)</f>
        <v>1.0000000000000002</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1">
        <v>85.794694031643616</v>
      </c>
      <c r="E241" s="63"/>
      <c r="F241" s="63"/>
      <c r="G241" s="63"/>
    </row>
    <row r="242" spans="1:14" x14ac:dyDescent="0.25">
      <c r="A242" s="27" t="s">
        <v>789</v>
      </c>
      <c r="B242" s="27" t="s">
        <v>790</v>
      </c>
      <c r="C242" s="351">
        <v>4.578371143219961</v>
      </c>
      <c r="E242" s="63"/>
      <c r="F242" s="63"/>
    </row>
    <row r="243" spans="1:14" x14ac:dyDescent="0.25">
      <c r="A243" s="27" t="s">
        <v>791</v>
      </c>
      <c r="B243" s="27" t="s">
        <v>792</v>
      </c>
      <c r="C243" s="351"/>
      <c r="E243" s="63"/>
      <c r="F243" s="63"/>
    </row>
    <row r="244" spans="1:14" x14ac:dyDescent="0.25">
      <c r="A244" s="27" t="s">
        <v>793</v>
      </c>
      <c r="B244" s="44" t="s">
        <v>1144</v>
      </c>
      <c r="C244" s="351"/>
      <c r="D244" s="41"/>
      <c r="E244" s="41"/>
      <c r="F244" s="59"/>
      <c r="G244" s="59"/>
      <c r="H244" s="25"/>
      <c r="I244" s="27"/>
      <c r="J244" s="27"/>
      <c r="K244" s="27"/>
      <c r="L244" s="25"/>
      <c r="M244" s="25"/>
      <c r="N244" s="25"/>
    </row>
    <row r="245" spans="1:14" x14ac:dyDescent="0.25">
      <c r="A245" s="27" t="s">
        <v>1151</v>
      </c>
      <c r="B245" s="27" t="s">
        <v>97</v>
      </c>
      <c r="C245" s="351">
        <v>9.6269348251364235</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1">
        <v>74.95436880485569</v>
      </c>
      <c r="E258" s="25"/>
      <c r="F258" s="25"/>
    </row>
    <row r="259" spans="1:7" x14ac:dyDescent="0.25">
      <c r="A259" s="27" t="s">
        <v>810</v>
      </c>
      <c r="B259" s="27" t="s">
        <v>811</v>
      </c>
      <c r="C259" s="351" t="s">
        <v>965</v>
      </c>
      <c r="E259" s="25"/>
      <c r="F259" s="25"/>
    </row>
    <row r="260" spans="1:7" x14ac:dyDescent="0.25">
      <c r="A260" s="27" t="s">
        <v>812</v>
      </c>
      <c r="B260" s="27" t="s">
        <v>97</v>
      </c>
      <c r="C260" s="351">
        <v>25.04563119514432</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9">
        <v>5972912</v>
      </c>
      <c r="D269" s="352"/>
      <c r="E269" s="41"/>
      <c r="F269" s="59"/>
      <c r="G269" s="59"/>
    </row>
    <row r="270" spans="1:7" x14ac:dyDescent="0.25">
      <c r="A270" s="41"/>
      <c r="C270" s="349"/>
      <c r="D270" s="352"/>
      <c r="E270" s="41"/>
      <c r="F270" s="59"/>
      <c r="G270" s="59"/>
    </row>
    <row r="271" spans="1:7" x14ac:dyDescent="0.25">
      <c r="B271" s="102" t="s">
        <v>704</v>
      </c>
      <c r="C271" s="349"/>
      <c r="D271" s="352"/>
      <c r="E271" s="41"/>
      <c r="F271" s="59"/>
      <c r="G271" s="59"/>
    </row>
    <row r="272" spans="1:7" x14ac:dyDescent="0.25">
      <c r="A272" s="27" t="s">
        <v>822</v>
      </c>
      <c r="B272" s="101" t="s">
        <v>1167</v>
      </c>
      <c r="C272" s="349">
        <v>7112</v>
      </c>
      <c r="D272" s="349"/>
      <c r="E272" s="41"/>
      <c r="F272" s="52">
        <f t="shared" ref="F272:F295" si="6">IF($C$296=0,"",IF(C272="[for completion]","",C272/$C$296))</f>
        <v>0.15572244969455454</v>
      </c>
      <c r="G272" s="52" t="str">
        <f t="shared" ref="G272:G295" si="7">IF($D$296=0,"",IF(D272="[for completion]","",D272/$D$296))</f>
        <v/>
      </c>
    </row>
    <row r="273" spans="1:7" x14ac:dyDescent="0.25">
      <c r="A273" s="27" t="s">
        <v>823</v>
      </c>
      <c r="B273" s="101" t="s">
        <v>1168</v>
      </c>
      <c r="C273" s="349">
        <v>5506</v>
      </c>
      <c r="D273" s="349"/>
      <c r="E273" s="41"/>
      <c r="F273" s="52">
        <f t="shared" si="6"/>
        <v>0.12055790326465372</v>
      </c>
      <c r="G273" s="52" t="str">
        <f t="shared" si="7"/>
        <v/>
      </c>
    </row>
    <row r="274" spans="1:7" x14ac:dyDescent="0.25">
      <c r="A274" s="27" t="s">
        <v>824</v>
      </c>
      <c r="B274" s="101" t="s">
        <v>1169</v>
      </c>
      <c r="C274" s="349">
        <v>901</v>
      </c>
      <c r="D274" s="349"/>
      <c r="E274" s="41"/>
      <c r="F274" s="52">
        <f t="shared" si="6"/>
        <v>1.9728055002080094E-2</v>
      </c>
      <c r="G274" s="52" t="str">
        <f t="shared" si="7"/>
        <v/>
      </c>
    </row>
    <row r="275" spans="1:7" x14ac:dyDescent="0.25">
      <c r="A275" s="27" t="s">
        <v>825</v>
      </c>
      <c r="B275" s="101" t="s">
        <v>1170</v>
      </c>
      <c r="C275" s="349">
        <v>251</v>
      </c>
      <c r="D275" s="349"/>
      <c r="E275" s="41"/>
      <c r="F275" s="52">
        <f t="shared" si="6"/>
        <v>5.49582886295461E-3</v>
      </c>
      <c r="G275" s="52" t="str">
        <f t="shared" si="7"/>
        <v/>
      </c>
    </row>
    <row r="276" spans="1:7" x14ac:dyDescent="0.25">
      <c r="A276" s="27" t="s">
        <v>826</v>
      </c>
      <c r="B276" s="101" t="s">
        <v>1170</v>
      </c>
      <c r="C276" s="349">
        <v>213</v>
      </c>
      <c r="D276" s="349"/>
      <c r="E276" s="41"/>
      <c r="F276" s="52">
        <f t="shared" si="6"/>
        <v>4.6637910271288127E-3</v>
      </c>
      <c r="G276" s="52" t="str">
        <f t="shared" si="7"/>
        <v/>
      </c>
    </row>
    <row r="277" spans="1:7" x14ac:dyDescent="0.25">
      <c r="A277" s="27" t="s">
        <v>827</v>
      </c>
      <c r="B277" s="101" t="s">
        <v>1171</v>
      </c>
      <c r="C277" s="349">
        <v>31688</v>
      </c>
      <c r="D277" s="349"/>
      <c r="E277" s="41"/>
      <c r="F277" s="52">
        <f t="shared" si="6"/>
        <v>0.69383197214862824</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45671</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1">
        <v>98.08</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9">
        <v>142759.78425672828</v>
      </c>
      <c r="D323" s="349">
        <v>20515.938913732469</v>
      </c>
      <c r="E323" s="102"/>
      <c r="F323" s="52">
        <f t="shared" ref="F323:F330" si="8">IF($C$331=0,"",IF(C323="","",C323/$C$331))</f>
        <v>0.75426659508593863</v>
      </c>
      <c r="G323" s="52">
        <f>IF($D$331=0,"",IF(D323="","",D323/$D$331))</f>
        <v>0.13239346655716763</v>
      </c>
    </row>
    <row r="324" spans="1:7" x14ac:dyDescent="0.25">
      <c r="A324" s="27" t="s">
        <v>870</v>
      </c>
      <c r="B324" s="27" t="s">
        <v>737</v>
      </c>
      <c r="C324" s="349">
        <v>21445.327036734041</v>
      </c>
      <c r="D324" s="349">
        <v>15592.339816784614</v>
      </c>
      <c r="E324" s="102"/>
      <c r="F324" s="52">
        <f t="shared" si="8"/>
        <v>0.11330567560548449</v>
      </c>
      <c r="G324" s="52">
        <f t="shared" ref="G324:G330" si="9">IF($D$331=0,"",IF(D324="","",D324/$D$331))</f>
        <v>0.10062049457067251</v>
      </c>
    </row>
    <row r="325" spans="1:7" x14ac:dyDescent="0.25">
      <c r="A325" s="27" t="s">
        <v>871</v>
      </c>
      <c r="B325" s="27" t="s">
        <v>739</v>
      </c>
      <c r="C325" s="349">
        <v>13272.977832371249</v>
      </c>
      <c r="D325" s="349">
        <v>9529.0448921113184</v>
      </c>
      <c r="E325" s="102"/>
      <c r="F325" s="52">
        <f t="shared" si="8"/>
        <v>7.0127339070995887E-2</v>
      </c>
      <c r="G325" s="52">
        <f t="shared" si="9"/>
        <v>6.1492836937676799E-2</v>
      </c>
    </row>
    <row r="326" spans="1:7" x14ac:dyDescent="0.25">
      <c r="A326" s="27" t="s">
        <v>872</v>
      </c>
      <c r="B326" s="27" t="s">
        <v>741</v>
      </c>
      <c r="C326" s="349">
        <v>6149.4229454162969</v>
      </c>
      <c r="D326" s="349">
        <v>5777.6639604046368</v>
      </c>
      <c r="E326" s="102"/>
      <c r="F326" s="52">
        <f t="shared" si="8"/>
        <v>3.2490272599749258E-2</v>
      </c>
      <c r="G326" s="52">
        <f t="shared" si="9"/>
        <v>3.7284423761292096E-2</v>
      </c>
    </row>
    <row r="327" spans="1:7" x14ac:dyDescent="0.25">
      <c r="A327" s="27" t="s">
        <v>873</v>
      </c>
      <c r="B327" s="27" t="s">
        <v>743</v>
      </c>
      <c r="C327" s="349">
        <v>2769.0898797377372</v>
      </c>
      <c r="D327" s="349">
        <v>3045.7876090826207</v>
      </c>
      <c r="E327" s="102"/>
      <c r="F327" s="52">
        <f t="shared" si="8"/>
        <v>1.4630394728817173E-2</v>
      </c>
      <c r="G327" s="52">
        <f t="shared" si="9"/>
        <v>1.9655078018067346E-2</v>
      </c>
    </row>
    <row r="328" spans="1:7" x14ac:dyDescent="0.25">
      <c r="A328" s="27" t="s">
        <v>874</v>
      </c>
      <c r="B328" s="27" t="s">
        <v>745</v>
      </c>
      <c r="C328" s="349">
        <v>1188.7262541755233</v>
      </c>
      <c r="D328" s="349">
        <v>1665.7092866756393</v>
      </c>
      <c r="E328" s="102"/>
      <c r="F328" s="52">
        <f t="shared" si="8"/>
        <v>6.2805958197150779E-3</v>
      </c>
      <c r="G328" s="52">
        <f t="shared" si="9"/>
        <v>1.0749155944885484E-2</v>
      </c>
    </row>
    <row r="329" spans="1:7" x14ac:dyDescent="0.25">
      <c r="A329" s="27" t="s">
        <v>875</v>
      </c>
      <c r="B329" s="27" t="s">
        <v>747</v>
      </c>
      <c r="C329" s="349">
        <v>573.9019950083923</v>
      </c>
      <c r="D329" s="349">
        <v>1128.3837103286589</v>
      </c>
      <c r="E329" s="102"/>
      <c r="F329" s="52">
        <f t="shared" si="8"/>
        <v>3.0321921957346051E-3</v>
      </c>
      <c r="G329" s="52">
        <f t="shared" si="9"/>
        <v>7.2816862852450055E-3</v>
      </c>
    </row>
    <row r="330" spans="1:7" x14ac:dyDescent="0.25">
      <c r="A330" s="27" t="s">
        <v>876</v>
      </c>
      <c r="B330" s="27" t="s">
        <v>749</v>
      </c>
      <c r="C330" s="349">
        <v>1110.4327900908374</v>
      </c>
      <c r="D330" s="349">
        <v>97707</v>
      </c>
      <c r="E330" s="102"/>
      <c r="F330" s="52">
        <f t="shared" si="8"/>
        <v>5.8669348935648895E-3</v>
      </c>
      <c r="G330" s="52">
        <f t="shared" si="9"/>
        <v>0.63052285792499319</v>
      </c>
    </row>
    <row r="331" spans="1:7" x14ac:dyDescent="0.25">
      <c r="A331" s="27" t="s">
        <v>877</v>
      </c>
      <c r="B331" s="53" t="s">
        <v>99</v>
      </c>
      <c r="C331" s="349">
        <f>SUM(C323:C330)</f>
        <v>189269.66299026235</v>
      </c>
      <c r="D331" s="349">
        <f>SUM(D323:D330)</f>
        <v>154961.86818911994</v>
      </c>
      <c r="E331" s="102"/>
      <c r="F331" s="63">
        <f>SUM(F323:F330)</f>
        <v>1</v>
      </c>
      <c r="G331" s="81">
        <f>SUM(G323:G330)</f>
        <v>1</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1" t="s">
        <v>965</v>
      </c>
      <c r="G342" s="27"/>
    </row>
    <row r="343" spans="1:7" x14ac:dyDescent="0.25">
      <c r="A343" s="27" t="s">
        <v>891</v>
      </c>
      <c r="B343" s="44" t="s">
        <v>892</v>
      </c>
      <c r="C343" s="351">
        <v>42.76430496116658</v>
      </c>
      <c r="G343" s="27"/>
    </row>
    <row r="344" spans="1:7" x14ac:dyDescent="0.25">
      <c r="A344" s="27" t="s">
        <v>893</v>
      </c>
      <c r="B344" s="44" t="s">
        <v>894</v>
      </c>
      <c r="C344" s="351" t="s">
        <v>965</v>
      </c>
      <c r="G344" s="27"/>
    </row>
    <row r="345" spans="1:7" x14ac:dyDescent="0.25">
      <c r="A345" s="27" t="s">
        <v>895</v>
      </c>
      <c r="B345" s="44" t="s">
        <v>896</v>
      </c>
      <c r="C345" s="351" t="s">
        <v>965</v>
      </c>
      <c r="G345" s="27"/>
    </row>
    <row r="346" spans="1:7" x14ac:dyDescent="0.25">
      <c r="A346" s="27" t="s">
        <v>897</v>
      </c>
      <c r="B346" s="44" t="s">
        <v>898</v>
      </c>
      <c r="C346" s="351">
        <v>4.7022771701801656</v>
      </c>
      <c r="G346" s="27"/>
    </row>
    <row r="347" spans="1:7" x14ac:dyDescent="0.25">
      <c r="A347" s="27" t="s">
        <v>899</v>
      </c>
      <c r="B347" s="44" t="s">
        <v>900</v>
      </c>
      <c r="C347" s="351">
        <v>19.686162624821684</v>
      </c>
      <c r="G347" s="27"/>
    </row>
    <row r="348" spans="1:7" x14ac:dyDescent="0.25">
      <c r="A348" s="27" t="s">
        <v>901</v>
      </c>
      <c r="B348" s="44" t="s">
        <v>902</v>
      </c>
      <c r="C348" s="351">
        <v>5.3151582395519625</v>
      </c>
      <c r="G348" s="27"/>
    </row>
    <row r="349" spans="1:7" x14ac:dyDescent="0.25">
      <c r="A349" s="27" t="s">
        <v>903</v>
      </c>
      <c r="B349" s="101" t="s">
        <v>904</v>
      </c>
      <c r="C349" s="351" t="s">
        <v>965</v>
      </c>
      <c r="G349" s="27"/>
    </row>
    <row r="350" spans="1:7" x14ac:dyDescent="0.25">
      <c r="A350" s="27" t="s">
        <v>905</v>
      </c>
      <c r="B350" s="101" t="s">
        <v>906</v>
      </c>
      <c r="C350" s="351" t="s">
        <v>965</v>
      </c>
      <c r="G350" s="27"/>
    </row>
    <row r="351" spans="1:7" x14ac:dyDescent="0.25">
      <c r="A351" s="27" t="s">
        <v>907</v>
      </c>
      <c r="B351" s="101" t="s">
        <v>97</v>
      </c>
      <c r="C351" s="351">
        <v>27.532097004279599</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1718</v>
      </c>
      <c r="B1" s="430"/>
    </row>
    <row r="2" spans="1:13" ht="31.5" x14ac:dyDescent="0.25">
      <c r="A2" s="24" t="s">
        <v>1731</v>
      </c>
      <c r="B2" s="24"/>
      <c r="C2" s="25"/>
      <c r="D2" s="25"/>
      <c r="E2" s="25"/>
      <c r="F2" s="411" t="s">
        <v>1720</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1732</v>
      </c>
      <c r="J4" s="84" t="s">
        <v>962</v>
      </c>
      <c r="L4" s="25"/>
      <c r="M4" s="25"/>
    </row>
    <row r="5" spans="1:13" ht="15.75" thickBot="1" x14ac:dyDescent="0.3">
      <c r="H5" s="25"/>
      <c r="I5" s="415" t="s">
        <v>964</v>
      </c>
      <c r="J5" s="102" t="s">
        <v>965</v>
      </c>
      <c r="L5" s="25"/>
      <c r="M5" s="25"/>
    </row>
    <row r="6" spans="1:13" ht="18.75" x14ac:dyDescent="0.25">
      <c r="A6" s="31"/>
      <c r="B6" s="32" t="s">
        <v>1614</v>
      </c>
      <c r="C6" s="31"/>
      <c r="E6" s="33"/>
      <c r="F6" s="33"/>
      <c r="G6" s="33"/>
      <c r="H6" s="25"/>
      <c r="I6" s="415" t="s">
        <v>967</v>
      </c>
      <c r="J6" s="102" t="s">
        <v>968</v>
      </c>
      <c r="L6" s="25"/>
      <c r="M6" s="25"/>
    </row>
    <row r="7" spans="1:13" x14ac:dyDescent="0.25">
      <c r="B7" s="35" t="s">
        <v>1733</v>
      </c>
      <c r="H7" s="25"/>
      <c r="I7" s="415" t="s">
        <v>970</v>
      </c>
      <c r="J7" s="102" t="s">
        <v>971</v>
      </c>
      <c r="L7" s="25"/>
      <c r="M7" s="25"/>
    </row>
    <row r="8" spans="1:13" x14ac:dyDescent="0.25">
      <c r="B8" s="35" t="s">
        <v>1615</v>
      </c>
      <c r="H8" s="25"/>
      <c r="I8" s="415" t="s">
        <v>1734</v>
      </c>
      <c r="J8" s="102" t="s">
        <v>1735</v>
      </c>
      <c r="L8" s="25"/>
      <c r="M8" s="25"/>
    </row>
    <row r="9" spans="1:13" ht="15.75" thickBot="1" x14ac:dyDescent="0.3">
      <c r="B9" s="36" t="s">
        <v>1616</v>
      </c>
      <c r="H9" s="25"/>
      <c r="L9" s="25"/>
      <c r="M9" s="25"/>
    </row>
    <row r="10" spans="1:13" x14ac:dyDescent="0.25">
      <c r="B10" s="37"/>
      <c r="H10" s="25"/>
      <c r="I10" s="416" t="s">
        <v>1736</v>
      </c>
      <c r="L10" s="25"/>
      <c r="M10" s="25"/>
    </row>
    <row r="11" spans="1:13" x14ac:dyDescent="0.25">
      <c r="B11" s="37"/>
      <c r="H11" s="25"/>
      <c r="I11" s="416" t="s">
        <v>1737</v>
      </c>
      <c r="L11" s="25"/>
      <c r="M11" s="25"/>
    </row>
    <row r="12" spans="1:13" ht="37.5" x14ac:dyDescent="0.25">
      <c r="A12" s="38" t="s">
        <v>32</v>
      </c>
      <c r="B12" s="38" t="s">
        <v>1617</v>
      </c>
      <c r="C12" s="39"/>
      <c r="D12" s="39"/>
      <c r="E12" s="39"/>
      <c r="F12" s="39"/>
      <c r="G12" s="39"/>
      <c r="H12" s="25"/>
      <c r="L12" s="25"/>
      <c r="M12" s="25"/>
    </row>
    <row r="13" spans="1:13" ht="15" customHeight="1" x14ac:dyDescent="0.25">
      <c r="A13" s="46"/>
      <c r="B13" s="47" t="s">
        <v>1618</v>
      </c>
      <c r="C13" s="46" t="s">
        <v>1619</v>
      </c>
      <c r="D13" s="46" t="s">
        <v>1738</v>
      </c>
      <c r="E13" s="48"/>
      <c r="F13" s="49"/>
      <c r="G13" s="49"/>
      <c r="H13" s="25"/>
      <c r="L13" s="25"/>
      <c r="M13" s="25"/>
    </row>
    <row r="14" spans="1:13" x14ac:dyDescent="0.25">
      <c r="A14" s="102" t="s">
        <v>1620</v>
      </c>
      <c r="B14" s="101" t="s">
        <v>1621</v>
      </c>
      <c r="C14" s="102" t="s">
        <v>968</v>
      </c>
      <c r="D14" s="102" t="s">
        <v>968</v>
      </c>
      <c r="E14" s="33"/>
      <c r="F14" s="33"/>
      <c r="G14" s="33"/>
      <c r="H14" s="25"/>
      <c r="L14" s="25"/>
      <c r="M14" s="25"/>
    </row>
    <row r="15" spans="1:13" x14ac:dyDescent="0.25">
      <c r="A15" s="102" t="s">
        <v>1739</v>
      </c>
      <c r="B15" s="101" t="s">
        <v>443</v>
      </c>
      <c r="C15" s="102" t="s">
        <v>1713</v>
      </c>
      <c r="D15" s="102" t="s">
        <v>1717</v>
      </c>
      <c r="E15" s="33"/>
      <c r="F15" s="33"/>
      <c r="G15" s="33"/>
      <c r="H15" s="25"/>
      <c r="L15" s="25"/>
      <c r="M15" s="25"/>
    </row>
    <row r="16" spans="1:13" x14ac:dyDescent="0.25">
      <c r="A16" s="102" t="s">
        <v>1622</v>
      </c>
      <c r="B16" s="101" t="s">
        <v>1624</v>
      </c>
      <c r="C16" s="102" t="s">
        <v>968</v>
      </c>
      <c r="D16" s="102" t="s">
        <v>968</v>
      </c>
      <c r="E16" s="33"/>
      <c r="F16" s="33"/>
      <c r="G16" s="33"/>
      <c r="H16" s="25"/>
      <c r="L16" s="25"/>
      <c r="M16" s="25"/>
    </row>
    <row r="17" spans="1:13" x14ac:dyDescent="0.25">
      <c r="A17" s="102" t="s">
        <v>1623</v>
      </c>
      <c r="B17" s="101" t="s">
        <v>1626</v>
      </c>
      <c r="C17" s="102" t="s">
        <v>965</v>
      </c>
      <c r="D17" s="102" t="s">
        <v>965</v>
      </c>
      <c r="E17" s="33"/>
      <c r="F17" s="33"/>
      <c r="G17" s="33"/>
      <c r="H17" s="25"/>
      <c r="L17" s="25"/>
      <c r="M17" s="25"/>
    </row>
    <row r="18" spans="1:13" x14ac:dyDescent="0.25">
      <c r="A18" s="102" t="s">
        <v>1625</v>
      </c>
      <c r="B18" s="101" t="s">
        <v>1628</v>
      </c>
      <c r="C18" s="102" t="s">
        <v>1596</v>
      </c>
      <c r="D18" s="102" t="s">
        <v>1715</v>
      </c>
      <c r="E18" s="33"/>
      <c r="F18" s="33"/>
      <c r="G18" s="33"/>
      <c r="H18" s="25"/>
      <c r="L18" s="25"/>
      <c r="M18" s="25"/>
    </row>
    <row r="19" spans="1:13" x14ac:dyDescent="0.25">
      <c r="A19" s="102" t="s">
        <v>1627</v>
      </c>
      <c r="B19" s="101" t="s">
        <v>1630</v>
      </c>
      <c r="C19" s="102" t="s">
        <v>968</v>
      </c>
      <c r="D19" s="102" t="s">
        <v>968</v>
      </c>
      <c r="E19" s="33"/>
      <c r="F19" s="33"/>
      <c r="G19" s="33"/>
      <c r="H19" s="25"/>
      <c r="L19" s="25"/>
      <c r="M19" s="25"/>
    </row>
    <row r="20" spans="1:13" x14ac:dyDescent="0.25">
      <c r="A20" s="102" t="s">
        <v>1629</v>
      </c>
      <c r="B20" s="101" t="s">
        <v>1632</v>
      </c>
      <c r="C20" s="102" t="s">
        <v>1714</v>
      </c>
      <c r="D20" s="102" t="s">
        <v>1716</v>
      </c>
      <c r="E20" s="33"/>
      <c r="F20" s="33"/>
      <c r="G20" s="33"/>
      <c r="H20" s="25"/>
      <c r="L20" s="25"/>
      <c r="M20" s="25"/>
    </row>
    <row r="21" spans="1:13" x14ac:dyDescent="0.25">
      <c r="A21" s="102" t="s">
        <v>1631</v>
      </c>
      <c r="B21" s="101" t="s">
        <v>1634</v>
      </c>
      <c r="C21" s="102" t="s">
        <v>968</v>
      </c>
      <c r="D21" s="102" t="s">
        <v>968</v>
      </c>
      <c r="E21" s="33"/>
      <c r="F21" s="33"/>
      <c r="G21" s="33"/>
      <c r="H21" s="25"/>
      <c r="L21" s="25"/>
      <c r="M21" s="25"/>
    </row>
    <row r="22" spans="1:13" x14ac:dyDescent="0.25">
      <c r="A22" s="102" t="s">
        <v>1633</v>
      </c>
      <c r="B22" s="101" t="s">
        <v>1636</v>
      </c>
      <c r="C22" s="102" t="s">
        <v>971</v>
      </c>
      <c r="D22" s="102" t="s">
        <v>971</v>
      </c>
      <c r="E22" s="33"/>
      <c r="F22" s="33"/>
      <c r="G22" s="33"/>
      <c r="H22" s="25"/>
      <c r="L22" s="25"/>
      <c r="M22" s="25"/>
    </row>
    <row r="23" spans="1:13" x14ac:dyDescent="0.25">
      <c r="A23" s="102" t="s">
        <v>1635</v>
      </c>
      <c r="B23" s="101" t="s">
        <v>1638</v>
      </c>
      <c r="C23" s="102" t="s">
        <v>968</v>
      </c>
      <c r="D23" s="102" t="s">
        <v>968</v>
      </c>
      <c r="E23" s="33"/>
      <c r="F23" s="33"/>
      <c r="G23" s="33"/>
      <c r="H23" s="25"/>
      <c r="L23" s="25"/>
      <c r="M23" s="25"/>
    </row>
    <row r="24" spans="1:13" x14ac:dyDescent="0.25">
      <c r="A24" s="102" t="s">
        <v>1637</v>
      </c>
      <c r="B24" s="101" t="s">
        <v>1639</v>
      </c>
      <c r="C24" s="102" t="s">
        <v>1596</v>
      </c>
      <c r="D24" s="102" t="s">
        <v>1715</v>
      </c>
      <c r="E24" s="33"/>
      <c r="F24" s="33"/>
      <c r="G24" s="33"/>
      <c r="H24" s="25"/>
      <c r="L24" s="25"/>
      <c r="M24" s="25"/>
    </row>
    <row r="25" spans="1:13" outlineLevel="1" x14ac:dyDescent="0.25">
      <c r="A25" s="102" t="s">
        <v>1640</v>
      </c>
      <c r="B25" s="42"/>
      <c r="E25" s="33"/>
      <c r="F25" s="33"/>
      <c r="G25" s="33"/>
      <c r="H25" s="25"/>
      <c r="L25" s="25"/>
      <c r="M25" s="25"/>
    </row>
    <row r="26" spans="1:13" outlineLevel="1" x14ac:dyDescent="0.25">
      <c r="A26" s="102" t="s">
        <v>1641</v>
      </c>
      <c r="B26" s="42"/>
      <c r="E26" s="33"/>
      <c r="F26" s="33"/>
      <c r="G26" s="33"/>
      <c r="H26" s="25"/>
      <c r="L26" s="25"/>
      <c r="M26" s="25"/>
    </row>
    <row r="27" spans="1:13" outlineLevel="1" x14ac:dyDescent="0.25">
      <c r="A27" s="102" t="s">
        <v>1642</v>
      </c>
      <c r="B27" s="42"/>
      <c r="E27" s="33"/>
      <c r="F27" s="33"/>
      <c r="G27" s="33"/>
      <c r="H27" s="25"/>
      <c r="L27" s="25"/>
      <c r="M27" s="25"/>
    </row>
    <row r="28" spans="1:13" outlineLevel="1" x14ac:dyDescent="0.25">
      <c r="A28" s="102" t="s">
        <v>1643</v>
      </c>
      <c r="B28" s="42"/>
      <c r="E28" s="33"/>
      <c r="F28" s="33"/>
      <c r="G28" s="33"/>
      <c r="H28" s="25"/>
      <c r="L28" s="25"/>
      <c r="M28" s="25"/>
    </row>
    <row r="29" spans="1:13" outlineLevel="1" x14ac:dyDescent="0.25">
      <c r="A29" s="102" t="s">
        <v>1644</v>
      </c>
      <c r="B29" s="42"/>
      <c r="E29" s="33"/>
      <c r="F29" s="33"/>
      <c r="G29" s="33"/>
      <c r="H29" s="25"/>
      <c r="L29" s="25"/>
      <c r="M29" s="25"/>
    </row>
    <row r="30" spans="1:13" outlineLevel="1" x14ac:dyDescent="0.25">
      <c r="A30" s="102" t="s">
        <v>1645</v>
      </c>
      <c r="B30" s="42"/>
      <c r="E30" s="33"/>
      <c r="F30" s="33"/>
      <c r="G30" s="33"/>
      <c r="H30" s="25"/>
      <c r="L30" s="25"/>
      <c r="M30" s="25"/>
    </row>
    <row r="31" spans="1:13" outlineLevel="1" x14ac:dyDescent="0.25">
      <c r="A31" s="102" t="s">
        <v>1646</v>
      </c>
      <c r="B31" s="42"/>
      <c r="E31" s="33"/>
      <c r="F31" s="33"/>
      <c r="G31" s="33"/>
      <c r="H31" s="25"/>
      <c r="L31" s="25"/>
      <c r="M31" s="25"/>
    </row>
    <row r="32" spans="1:13" outlineLevel="1" x14ac:dyDescent="0.25">
      <c r="A32" s="102" t="s">
        <v>1647</v>
      </c>
      <c r="B32" s="42"/>
      <c r="E32" s="33"/>
      <c r="F32" s="33"/>
      <c r="G32" s="33"/>
      <c r="H32" s="25"/>
      <c r="L32" s="25"/>
      <c r="M32" s="25"/>
    </row>
    <row r="33" spans="1:13" ht="18.75" x14ac:dyDescent="0.25">
      <c r="A33" s="39"/>
      <c r="B33" s="38" t="s">
        <v>1615</v>
      </c>
      <c r="C33" s="39"/>
      <c r="D33" s="39"/>
      <c r="E33" s="39"/>
      <c r="F33" s="39"/>
      <c r="G33" s="39"/>
      <c r="H33" s="25"/>
      <c r="L33" s="25"/>
      <c r="M33" s="25"/>
    </row>
    <row r="34" spans="1:13" ht="15" customHeight="1" x14ac:dyDescent="0.25">
      <c r="A34" s="46"/>
      <c r="B34" s="47" t="s">
        <v>1648</v>
      </c>
      <c r="C34" s="46" t="s">
        <v>1740</v>
      </c>
      <c r="D34" s="46" t="s">
        <v>1738</v>
      </c>
      <c r="E34" s="46" t="s">
        <v>1649</v>
      </c>
      <c r="F34" s="49"/>
      <c r="G34" s="49"/>
      <c r="H34" s="25"/>
      <c r="L34" s="25"/>
      <c r="M34" s="25"/>
    </row>
    <row r="35" spans="1:13" x14ac:dyDescent="0.25">
      <c r="A35" s="102" t="s">
        <v>1650</v>
      </c>
      <c r="B35" s="374" t="s">
        <v>968</v>
      </c>
      <c r="C35" s="374" t="s">
        <v>968</v>
      </c>
      <c r="D35" s="374" t="s">
        <v>1772</v>
      </c>
      <c r="E35" s="374" t="s">
        <v>968</v>
      </c>
      <c r="F35" s="375"/>
      <c r="G35" s="375"/>
      <c r="H35" s="25"/>
      <c r="L35" s="25"/>
      <c r="M35" s="25"/>
    </row>
    <row r="36" spans="1:13" x14ac:dyDescent="0.25">
      <c r="A36" s="102" t="s">
        <v>1651</v>
      </c>
      <c r="B36" s="101" t="s">
        <v>1741</v>
      </c>
      <c r="H36" s="25"/>
      <c r="L36" s="25"/>
      <c r="M36" s="25"/>
    </row>
    <row r="37" spans="1:13" x14ac:dyDescent="0.25">
      <c r="A37" s="102" t="s">
        <v>1652</v>
      </c>
      <c r="B37" s="101" t="s">
        <v>1742</v>
      </c>
      <c r="H37" s="25"/>
      <c r="L37" s="25"/>
      <c r="M37" s="25"/>
    </row>
    <row r="38" spans="1:13" x14ac:dyDescent="0.25">
      <c r="A38" s="102" t="s">
        <v>1653</v>
      </c>
      <c r="B38" s="101" t="s">
        <v>1743</v>
      </c>
      <c r="H38" s="25"/>
      <c r="L38" s="25"/>
      <c r="M38" s="25"/>
    </row>
    <row r="39" spans="1:13" x14ac:dyDescent="0.25">
      <c r="A39" s="102" t="s">
        <v>1654</v>
      </c>
      <c r="B39" s="101" t="s">
        <v>1744</v>
      </c>
      <c r="H39" s="25"/>
      <c r="L39" s="25"/>
      <c r="M39" s="25"/>
    </row>
    <row r="40" spans="1:13" x14ac:dyDescent="0.25">
      <c r="A40" s="102" t="s">
        <v>1655</v>
      </c>
      <c r="B40" s="101" t="s">
        <v>1745</v>
      </c>
      <c r="H40" s="25"/>
      <c r="L40" s="25"/>
      <c r="M40" s="25"/>
    </row>
    <row r="41" spans="1:13" x14ac:dyDescent="0.25">
      <c r="A41" s="102" t="s">
        <v>1656</v>
      </c>
      <c r="B41" s="101" t="s">
        <v>1746</v>
      </c>
      <c r="H41" s="25"/>
      <c r="L41" s="25"/>
      <c r="M41" s="25"/>
    </row>
    <row r="42" spans="1:13" x14ac:dyDescent="0.25">
      <c r="A42" s="102" t="s">
        <v>1657</v>
      </c>
      <c r="B42" s="101" t="s">
        <v>1747</v>
      </c>
      <c r="H42" s="25"/>
      <c r="L42" s="25"/>
      <c r="M42" s="25"/>
    </row>
    <row r="43" spans="1:13" x14ac:dyDescent="0.25">
      <c r="A43" s="102" t="s">
        <v>1658</v>
      </c>
      <c r="B43" s="101" t="s">
        <v>1748</v>
      </c>
      <c r="H43" s="25"/>
      <c r="L43" s="25"/>
      <c r="M43" s="25"/>
    </row>
    <row r="44" spans="1:13" x14ac:dyDescent="0.25">
      <c r="A44" s="102" t="s">
        <v>1659</v>
      </c>
      <c r="B44" s="101" t="s">
        <v>1749</v>
      </c>
      <c r="H44" s="25"/>
      <c r="L44" s="25"/>
      <c r="M44" s="25"/>
    </row>
    <row r="45" spans="1:13" x14ac:dyDescent="0.25">
      <c r="A45" s="102" t="s">
        <v>1660</v>
      </c>
      <c r="B45" s="101" t="s">
        <v>1750</v>
      </c>
      <c r="H45" s="25"/>
      <c r="L45" s="25"/>
      <c r="M45" s="25"/>
    </row>
    <row r="46" spans="1:13" x14ac:dyDescent="0.25">
      <c r="A46" s="102" t="s">
        <v>1661</v>
      </c>
      <c r="B46" s="101" t="s">
        <v>1751</v>
      </c>
      <c r="H46" s="25"/>
      <c r="L46" s="25"/>
      <c r="M46" s="25"/>
    </row>
    <row r="47" spans="1:13" x14ac:dyDescent="0.25">
      <c r="A47" s="102" t="s">
        <v>1662</v>
      </c>
      <c r="B47" s="101" t="s">
        <v>1752</v>
      </c>
      <c r="H47" s="25"/>
      <c r="L47" s="25"/>
      <c r="M47" s="25"/>
    </row>
    <row r="48" spans="1:13" x14ac:dyDescent="0.25">
      <c r="A48" s="102" t="s">
        <v>1663</v>
      </c>
      <c r="B48" s="101" t="s">
        <v>1753</v>
      </c>
      <c r="H48" s="25"/>
      <c r="L48" s="25"/>
      <c r="M48" s="25"/>
    </row>
    <row r="49" spans="1:13" x14ac:dyDescent="0.25">
      <c r="A49" s="102" t="s">
        <v>1664</v>
      </c>
      <c r="B49" s="101" t="s">
        <v>1754</v>
      </c>
      <c r="H49" s="25"/>
      <c r="L49" s="25"/>
      <c r="M49" s="25"/>
    </row>
    <row r="50" spans="1:13" x14ac:dyDescent="0.25">
      <c r="A50" s="102" t="s">
        <v>1665</v>
      </c>
      <c r="B50" s="101" t="s">
        <v>1755</v>
      </c>
      <c r="H50" s="25"/>
      <c r="L50" s="25"/>
      <c r="M50" s="25"/>
    </row>
    <row r="51" spans="1:13" x14ac:dyDescent="0.25">
      <c r="A51" s="102" t="s">
        <v>1666</v>
      </c>
      <c r="B51" s="101" t="s">
        <v>1756</v>
      </c>
      <c r="H51" s="25"/>
      <c r="L51" s="25"/>
      <c r="M51" s="25"/>
    </row>
    <row r="52" spans="1:13" x14ac:dyDescent="0.25">
      <c r="A52" s="102" t="s">
        <v>1667</v>
      </c>
      <c r="B52" s="101" t="s">
        <v>1757</v>
      </c>
      <c r="H52" s="25"/>
      <c r="L52" s="25"/>
      <c r="M52" s="25"/>
    </row>
    <row r="53" spans="1:13" x14ac:dyDescent="0.25">
      <c r="A53" s="102" t="s">
        <v>1668</v>
      </c>
      <c r="B53" s="101" t="s">
        <v>1758</v>
      </c>
      <c r="H53" s="25"/>
      <c r="L53" s="25"/>
      <c r="M53" s="25"/>
    </row>
    <row r="54" spans="1:13" x14ac:dyDescent="0.25">
      <c r="A54" s="102" t="s">
        <v>1669</v>
      </c>
      <c r="B54" s="101" t="s">
        <v>1759</v>
      </c>
      <c r="H54" s="25"/>
      <c r="L54" s="25"/>
      <c r="M54" s="25"/>
    </row>
    <row r="55" spans="1:13" x14ac:dyDescent="0.25">
      <c r="A55" s="102" t="s">
        <v>1670</v>
      </c>
      <c r="B55" s="101" t="s">
        <v>1760</v>
      </c>
      <c r="H55" s="25"/>
      <c r="L55" s="25"/>
      <c r="M55" s="25"/>
    </row>
    <row r="56" spans="1:13" x14ac:dyDescent="0.25">
      <c r="A56" s="102" t="s">
        <v>1671</v>
      </c>
      <c r="B56" s="101" t="s">
        <v>1761</v>
      </c>
      <c r="H56" s="25"/>
      <c r="L56" s="25"/>
      <c r="M56" s="25"/>
    </row>
    <row r="57" spans="1:13" x14ac:dyDescent="0.25">
      <c r="A57" s="102" t="s">
        <v>1672</v>
      </c>
      <c r="B57" s="101" t="s">
        <v>1762</v>
      </c>
      <c r="H57" s="25"/>
      <c r="L57" s="25"/>
      <c r="M57" s="25"/>
    </row>
    <row r="58" spans="1:13" x14ac:dyDescent="0.25">
      <c r="A58" s="102" t="s">
        <v>1673</v>
      </c>
      <c r="B58" s="101" t="s">
        <v>1763</v>
      </c>
      <c r="H58" s="25"/>
      <c r="L58" s="25"/>
      <c r="M58" s="25"/>
    </row>
    <row r="59" spans="1:13" x14ac:dyDescent="0.25">
      <c r="A59" s="102" t="s">
        <v>1674</v>
      </c>
      <c r="B59" s="101" t="s">
        <v>1764</v>
      </c>
      <c r="H59" s="25"/>
      <c r="L59" s="25"/>
      <c r="M59" s="25"/>
    </row>
    <row r="60" spans="1:13" outlineLevel="1" x14ac:dyDescent="0.25">
      <c r="A60" s="102" t="s">
        <v>1675</v>
      </c>
      <c r="B60" s="101"/>
      <c r="E60" s="101"/>
      <c r="F60" s="101"/>
      <c r="G60" s="101"/>
      <c r="H60" s="25"/>
      <c r="L60" s="25"/>
      <c r="M60" s="25"/>
    </row>
    <row r="61" spans="1:13" outlineLevel="1" x14ac:dyDescent="0.25">
      <c r="A61" s="102" t="s">
        <v>1676</v>
      </c>
      <c r="B61" s="101"/>
      <c r="E61" s="101"/>
      <c r="F61" s="101"/>
      <c r="G61" s="101"/>
      <c r="H61" s="25"/>
      <c r="L61" s="25"/>
      <c r="M61" s="25"/>
    </row>
    <row r="62" spans="1:13" outlineLevel="1" x14ac:dyDescent="0.25">
      <c r="A62" s="102" t="s">
        <v>1677</v>
      </c>
      <c r="B62" s="101"/>
      <c r="E62" s="101"/>
      <c r="F62" s="101"/>
      <c r="G62" s="101"/>
      <c r="H62" s="25"/>
      <c r="L62" s="25"/>
      <c r="M62" s="25"/>
    </row>
    <row r="63" spans="1:13" outlineLevel="1" x14ac:dyDescent="0.25">
      <c r="A63" s="102" t="s">
        <v>1678</v>
      </c>
      <c r="B63" s="101"/>
      <c r="E63" s="101"/>
      <c r="F63" s="101"/>
      <c r="G63" s="101"/>
      <c r="H63" s="25"/>
      <c r="L63" s="25"/>
      <c r="M63" s="25"/>
    </row>
    <row r="64" spans="1:13" outlineLevel="1" x14ac:dyDescent="0.25">
      <c r="A64" s="102" t="s">
        <v>1679</v>
      </c>
      <c r="B64" s="101"/>
      <c r="E64" s="101"/>
      <c r="F64" s="101"/>
      <c r="G64" s="101"/>
      <c r="H64" s="25"/>
      <c r="L64" s="25"/>
      <c r="M64" s="25"/>
    </row>
    <row r="65" spans="1:14" outlineLevel="1" x14ac:dyDescent="0.25">
      <c r="A65" s="102" t="s">
        <v>1680</v>
      </c>
      <c r="B65" s="101"/>
      <c r="E65" s="101"/>
      <c r="F65" s="101"/>
      <c r="G65" s="101"/>
      <c r="H65" s="25"/>
      <c r="L65" s="25"/>
      <c r="M65" s="25"/>
    </row>
    <row r="66" spans="1:14" outlineLevel="1" x14ac:dyDescent="0.25">
      <c r="A66" s="102" t="s">
        <v>1681</v>
      </c>
      <c r="B66" s="101"/>
      <c r="E66" s="101"/>
      <c r="F66" s="101"/>
      <c r="G66" s="101"/>
      <c r="H66" s="25"/>
      <c r="L66" s="25"/>
      <c r="M66" s="25"/>
    </row>
    <row r="67" spans="1:14" outlineLevel="1" x14ac:dyDescent="0.25">
      <c r="A67" s="102" t="s">
        <v>1682</v>
      </c>
      <c r="B67" s="101"/>
      <c r="E67" s="101"/>
      <c r="F67" s="101"/>
      <c r="G67" s="101"/>
      <c r="H67" s="25"/>
      <c r="L67" s="25"/>
      <c r="M67" s="25"/>
    </row>
    <row r="68" spans="1:14" outlineLevel="1" x14ac:dyDescent="0.25">
      <c r="A68" s="102" t="s">
        <v>1683</v>
      </c>
      <c r="B68" s="101"/>
      <c r="E68" s="101"/>
      <c r="F68" s="101"/>
      <c r="G68" s="101"/>
      <c r="H68" s="25"/>
      <c r="L68" s="25"/>
      <c r="M68" s="25"/>
    </row>
    <row r="69" spans="1:14" outlineLevel="1" x14ac:dyDescent="0.25">
      <c r="A69" s="102" t="s">
        <v>1684</v>
      </c>
      <c r="B69" s="101"/>
      <c r="E69" s="101"/>
      <c r="F69" s="101"/>
      <c r="G69" s="101"/>
      <c r="H69" s="25"/>
      <c r="L69" s="25"/>
      <c r="M69" s="25"/>
    </row>
    <row r="70" spans="1:14" outlineLevel="1" x14ac:dyDescent="0.25">
      <c r="A70" s="102" t="s">
        <v>1685</v>
      </c>
      <c r="B70" s="101"/>
      <c r="E70" s="101"/>
      <c r="F70" s="101"/>
      <c r="G70" s="101"/>
      <c r="H70" s="25"/>
      <c r="L70" s="25"/>
      <c r="M70" s="25"/>
    </row>
    <row r="71" spans="1:14" outlineLevel="1" x14ac:dyDescent="0.25">
      <c r="A71" s="102" t="s">
        <v>1686</v>
      </c>
      <c r="B71" s="101"/>
      <c r="E71" s="101"/>
      <c r="F71" s="101"/>
      <c r="G71" s="101"/>
      <c r="H71" s="25"/>
      <c r="L71" s="25"/>
      <c r="M71" s="25"/>
    </row>
    <row r="72" spans="1:14" outlineLevel="1" x14ac:dyDescent="0.25">
      <c r="A72" s="102" t="s">
        <v>1687</v>
      </c>
      <c r="B72" s="101"/>
      <c r="E72" s="101"/>
      <c r="F72" s="101"/>
      <c r="G72" s="101"/>
      <c r="H72" s="25"/>
      <c r="L72" s="25"/>
      <c r="M72" s="25"/>
    </row>
    <row r="73" spans="1:14" ht="18.75" x14ac:dyDescent="0.25">
      <c r="A73" s="39"/>
      <c r="B73" s="38" t="s">
        <v>1616</v>
      </c>
      <c r="C73" s="39"/>
      <c r="D73" s="39"/>
      <c r="E73" s="39"/>
      <c r="F73" s="39"/>
      <c r="G73" s="39"/>
      <c r="H73" s="25"/>
    </row>
    <row r="74" spans="1:14" ht="15" customHeight="1" x14ac:dyDescent="0.25">
      <c r="A74" s="46"/>
      <c r="B74" s="47" t="s">
        <v>1688</v>
      </c>
      <c r="C74" s="46" t="s">
        <v>1765</v>
      </c>
      <c r="D74" s="46"/>
      <c r="E74" s="49"/>
      <c r="F74" s="49"/>
      <c r="G74" s="49"/>
      <c r="H74" s="56"/>
      <c r="I74" s="56"/>
      <c r="J74" s="56"/>
      <c r="K74" s="56"/>
      <c r="L74" s="56"/>
      <c r="M74" s="56"/>
      <c r="N74" s="56"/>
    </row>
    <row r="75" spans="1:14" x14ac:dyDescent="0.25">
      <c r="A75" s="102" t="s">
        <v>1689</v>
      </c>
      <c r="B75" s="102" t="s">
        <v>1690</v>
      </c>
      <c r="C75" s="374">
        <v>30</v>
      </c>
      <c r="H75" s="25"/>
    </row>
    <row r="76" spans="1:14" x14ac:dyDescent="0.25">
      <c r="A76" s="102" t="s">
        <v>1691</v>
      </c>
      <c r="B76" s="102" t="s">
        <v>1766</v>
      </c>
      <c r="C76" s="102">
        <v>255</v>
      </c>
      <c r="H76" s="25"/>
    </row>
    <row r="77" spans="1:14" outlineLevel="1" x14ac:dyDescent="0.25">
      <c r="A77" s="102" t="s">
        <v>1692</v>
      </c>
      <c r="H77" s="25"/>
    </row>
    <row r="78" spans="1:14" outlineLevel="1" x14ac:dyDescent="0.25">
      <c r="A78" s="102" t="s">
        <v>1693</v>
      </c>
      <c r="H78" s="25"/>
    </row>
    <row r="79" spans="1:14" outlineLevel="1" x14ac:dyDescent="0.25">
      <c r="A79" s="102" t="s">
        <v>1694</v>
      </c>
      <c r="H79" s="25"/>
    </row>
    <row r="80" spans="1:14" outlineLevel="1" x14ac:dyDescent="0.25">
      <c r="A80" s="102" t="s">
        <v>1695</v>
      </c>
      <c r="H80" s="25"/>
    </row>
    <row r="81" spans="1:8" x14ac:dyDescent="0.25">
      <c r="A81" s="46"/>
      <c r="B81" s="47" t="s">
        <v>1696</v>
      </c>
      <c r="C81" s="46" t="s">
        <v>526</v>
      </c>
      <c r="D81" s="46" t="s">
        <v>527</v>
      </c>
      <c r="E81" s="49" t="s">
        <v>1697</v>
      </c>
      <c r="F81" s="49"/>
      <c r="H81" s="25"/>
    </row>
    <row r="82" spans="1:8" x14ac:dyDescent="0.25">
      <c r="A82" s="102" t="s">
        <v>1698</v>
      </c>
      <c r="B82" s="102" t="s">
        <v>1699</v>
      </c>
      <c r="C82" s="418">
        <v>3.8999999999999998E-3</v>
      </c>
      <c r="D82" s="418">
        <v>5.5999999999999999E-3</v>
      </c>
      <c r="E82" s="418">
        <v>4.1999999999999997E-3</v>
      </c>
      <c r="F82" s="376"/>
      <c r="G82" s="376"/>
      <c r="H82" s="25"/>
    </row>
    <row r="83" spans="1:8" x14ac:dyDescent="0.25">
      <c r="A83" s="102" t="s">
        <v>1700</v>
      </c>
      <c r="B83" s="102" t="s">
        <v>1701</v>
      </c>
      <c r="C83" s="419">
        <v>3.0999999999999999E-3</v>
      </c>
      <c r="D83" s="419">
        <v>3.8E-3</v>
      </c>
      <c r="E83" s="419">
        <v>3.2000000000000002E-3</v>
      </c>
      <c r="H83" s="25"/>
    </row>
    <row r="84" spans="1:8" x14ac:dyDescent="0.25">
      <c r="A84" s="102" t="s">
        <v>1702</v>
      </c>
      <c r="B84" s="102" t="s">
        <v>1703</v>
      </c>
      <c r="C84" s="419">
        <v>2.2000000000000001E-3</v>
      </c>
      <c r="D84" s="419">
        <v>6.7999999999999996E-3</v>
      </c>
      <c r="E84" s="419">
        <v>4.5999999999999999E-3</v>
      </c>
      <c r="H84" s="25"/>
    </row>
    <row r="85" spans="1:8" x14ac:dyDescent="0.25">
      <c r="A85" s="102" t="s">
        <v>1704</v>
      </c>
      <c r="B85" s="102" t="s">
        <v>1705</v>
      </c>
      <c r="C85" s="419">
        <v>1.4E-3</v>
      </c>
      <c r="D85" s="419">
        <v>3.2000000000000002E-3</v>
      </c>
      <c r="E85" s="419">
        <v>2.0999999999999999E-3</v>
      </c>
      <c r="H85" s="25"/>
    </row>
    <row r="86" spans="1:8" x14ac:dyDescent="0.25">
      <c r="A86" s="102" t="s">
        <v>1706</v>
      </c>
      <c r="B86" s="102" t="s">
        <v>1767</v>
      </c>
      <c r="C86" s="419">
        <v>4.0000000000000002E-4</v>
      </c>
      <c r="D86" s="419">
        <v>1E-3</v>
      </c>
      <c r="E86" s="419">
        <v>5.9999999999999995E-4</v>
      </c>
      <c r="H86" s="25"/>
    </row>
    <row r="87" spans="1:8" outlineLevel="1" x14ac:dyDescent="0.25">
      <c r="A87" s="102" t="s">
        <v>1707</v>
      </c>
      <c r="H87" s="25"/>
    </row>
    <row r="88" spans="1:8" outlineLevel="1" x14ac:dyDescent="0.25">
      <c r="A88" s="102" t="s">
        <v>1708</v>
      </c>
      <c r="H88" s="25"/>
    </row>
    <row r="89" spans="1:8" outlineLevel="1" x14ac:dyDescent="0.25">
      <c r="A89" s="102" t="s">
        <v>1709</v>
      </c>
      <c r="H89" s="25"/>
    </row>
    <row r="90" spans="1:8" outlineLevel="1" x14ac:dyDescent="0.25">
      <c r="A90" s="102" t="s">
        <v>1710</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tabSelected="1"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4" customFormat="1" ht="31.5" x14ac:dyDescent="0.25">
      <c r="A1" s="410" t="s">
        <v>926</v>
      </c>
      <c r="B1" s="410"/>
      <c r="C1" s="411" t="s">
        <v>1720</v>
      </c>
      <c r="D1" s="413"/>
      <c r="E1" s="413"/>
      <c r="F1" s="413"/>
      <c r="G1" s="413"/>
      <c r="H1" s="413"/>
      <c r="I1" s="413"/>
      <c r="J1" s="413"/>
      <c r="K1" s="413"/>
      <c r="L1" s="413"/>
      <c r="M1" s="413"/>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9" t="s">
        <v>930</v>
      </c>
      <c r="B6" s="41" t="s">
        <v>931</v>
      </c>
      <c r="C6" s="102" t="s">
        <v>34</v>
      </c>
    </row>
    <row r="7" spans="1:13" x14ac:dyDescent="0.25">
      <c r="A7" s="409" t="s">
        <v>932</v>
      </c>
      <c r="B7" s="41" t="s">
        <v>933</v>
      </c>
      <c r="C7" s="102" t="s">
        <v>34</v>
      </c>
    </row>
    <row r="8" spans="1:13" x14ac:dyDescent="0.25">
      <c r="A8" s="409" t="s">
        <v>934</v>
      </c>
      <c r="B8" s="41" t="s">
        <v>935</v>
      </c>
      <c r="C8" s="102" t="s">
        <v>34</v>
      </c>
    </row>
    <row r="9" spans="1:13" x14ac:dyDescent="0.25">
      <c r="A9" s="409" t="s">
        <v>936</v>
      </c>
      <c r="B9" s="41" t="s">
        <v>937</v>
      </c>
      <c r="C9" s="102" t="s">
        <v>34</v>
      </c>
    </row>
    <row r="10" spans="1:13" ht="44.25" customHeight="1" x14ac:dyDescent="0.25">
      <c r="A10" s="409" t="s">
        <v>938</v>
      </c>
      <c r="B10" s="41" t="s">
        <v>1729</v>
      </c>
      <c r="C10" s="102" t="s">
        <v>34</v>
      </c>
    </row>
    <row r="11" spans="1:13" ht="54.75" customHeight="1" x14ac:dyDescent="0.25">
      <c r="A11" s="409" t="s">
        <v>939</v>
      </c>
      <c r="B11" s="41" t="s">
        <v>940</v>
      </c>
      <c r="C11" s="102" t="s">
        <v>34</v>
      </c>
    </row>
    <row r="12" spans="1:13" x14ac:dyDescent="0.25">
      <c r="A12" s="409" t="s">
        <v>941</v>
      </c>
      <c r="B12" s="41" t="s">
        <v>942</v>
      </c>
      <c r="C12" s="102" t="s">
        <v>34</v>
      </c>
    </row>
    <row r="13" spans="1:13" x14ac:dyDescent="0.25">
      <c r="A13" s="409" t="s">
        <v>943</v>
      </c>
      <c r="B13" s="41" t="s">
        <v>944</v>
      </c>
      <c r="C13" s="102"/>
    </row>
    <row r="14" spans="1:13" ht="30" x14ac:dyDescent="0.25">
      <c r="A14" s="409" t="s">
        <v>945</v>
      </c>
      <c r="B14" s="41" t="s">
        <v>946</v>
      </c>
      <c r="C14" s="102"/>
    </row>
    <row r="15" spans="1:13" x14ac:dyDescent="0.25">
      <c r="A15" s="409" t="s">
        <v>947</v>
      </c>
      <c r="B15" s="41" t="s">
        <v>948</v>
      </c>
      <c r="C15" s="102"/>
    </row>
    <row r="16" spans="1:13" ht="30" x14ac:dyDescent="0.25">
      <c r="A16" s="409" t="s">
        <v>949</v>
      </c>
      <c r="B16" s="45" t="s">
        <v>950</v>
      </c>
      <c r="C16" s="102" t="s">
        <v>34</v>
      </c>
    </row>
    <row r="17" spans="1:3" ht="30" customHeight="1" x14ac:dyDescent="0.25">
      <c r="A17" s="409" t="s">
        <v>951</v>
      </c>
      <c r="B17" s="45" t="s">
        <v>952</v>
      </c>
      <c r="C17" s="102" t="s">
        <v>34</v>
      </c>
    </row>
    <row r="18" spans="1:3" x14ac:dyDescent="0.25">
      <c r="A18" s="409" t="s">
        <v>953</v>
      </c>
      <c r="B18" s="45" t="s">
        <v>954</v>
      </c>
      <c r="C18" s="102" t="s">
        <v>34</v>
      </c>
    </row>
    <row r="19" spans="1:3" outlineLevel="1" x14ac:dyDescent="0.25">
      <c r="A19" s="409" t="s">
        <v>955</v>
      </c>
      <c r="B19" s="42" t="s">
        <v>956</v>
      </c>
      <c r="C19" s="102"/>
    </row>
    <row r="20" spans="1:3" outlineLevel="1" x14ac:dyDescent="0.25">
      <c r="A20" s="409" t="s">
        <v>957</v>
      </c>
      <c r="B20" s="80"/>
      <c r="C20" s="102"/>
    </row>
    <row r="21" spans="1:3" outlineLevel="1" x14ac:dyDescent="0.25">
      <c r="A21" s="409" t="s">
        <v>958</v>
      </c>
      <c r="B21" s="80"/>
      <c r="C21" s="102"/>
    </row>
    <row r="22" spans="1:3" outlineLevel="1" x14ac:dyDescent="0.25">
      <c r="A22" s="409" t="s">
        <v>959</v>
      </c>
      <c r="B22" s="80"/>
      <c r="C22" s="102"/>
    </row>
    <row r="23" spans="1:3" outlineLevel="1" x14ac:dyDescent="0.25">
      <c r="A23" s="409" t="s">
        <v>960</v>
      </c>
      <c r="B23" s="80"/>
      <c r="C23" s="102"/>
    </row>
    <row r="24" spans="1:3" ht="18.75" x14ac:dyDescent="0.25">
      <c r="A24" s="38"/>
      <c r="B24" s="38" t="s">
        <v>961</v>
      </c>
      <c r="C24" s="84" t="s">
        <v>962</v>
      </c>
    </row>
    <row r="25" spans="1:3" x14ac:dyDescent="0.25">
      <c r="A25" s="409" t="s">
        <v>963</v>
      </c>
      <c r="B25" s="45" t="s">
        <v>964</v>
      </c>
      <c r="C25" s="102" t="s">
        <v>965</v>
      </c>
    </row>
    <row r="26" spans="1:3" x14ac:dyDescent="0.25">
      <c r="A26" s="409" t="s">
        <v>966</v>
      </c>
      <c r="B26" s="45" t="s">
        <v>967</v>
      </c>
      <c r="C26" s="102" t="s">
        <v>968</v>
      </c>
    </row>
    <row r="27" spans="1:3" x14ac:dyDescent="0.25">
      <c r="A27" s="409" t="s">
        <v>969</v>
      </c>
      <c r="B27" s="45" t="s">
        <v>970</v>
      </c>
      <c r="C27" s="102" t="s">
        <v>971</v>
      </c>
    </row>
    <row r="28" spans="1:3" outlineLevel="1" x14ac:dyDescent="0.25">
      <c r="A28" s="409" t="s">
        <v>972</v>
      </c>
      <c r="B28" s="101"/>
      <c r="C28" s="102"/>
    </row>
    <row r="29" spans="1:3" outlineLevel="1" x14ac:dyDescent="0.25">
      <c r="A29" s="409" t="s">
        <v>973</v>
      </c>
      <c r="B29" s="101"/>
      <c r="C29" s="102"/>
    </row>
    <row r="30" spans="1:3" outlineLevel="1" x14ac:dyDescent="0.25">
      <c r="A30" s="409" t="s">
        <v>1730</v>
      </c>
      <c r="B30" s="45"/>
      <c r="C30" s="102"/>
    </row>
    <row r="31" spans="1:3" ht="18.75" x14ac:dyDescent="0.25">
      <c r="A31" s="38"/>
      <c r="B31" s="38" t="s">
        <v>974</v>
      </c>
      <c r="C31" s="84" t="s">
        <v>929</v>
      </c>
    </row>
    <row r="32" spans="1:3" x14ac:dyDescent="0.25">
      <c r="A32" s="409" t="s">
        <v>975</v>
      </c>
      <c r="B32" s="41" t="s">
        <v>976</v>
      </c>
      <c r="C32" s="102" t="s">
        <v>34</v>
      </c>
    </row>
    <row r="33" spans="1:2" x14ac:dyDescent="0.25">
      <c r="A33" s="409" t="s">
        <v>977</v>
      </c>
      <c r="B33" s="101"/>
    </row>
    <row r="34" spans="1:2" x14ac:dyDescent="0.25">
      <c r="A34" s="409" t="s">
        <v>978</v>
      </c>
      <c r="B34" s="101"/>
    </row>
    <row r="35" spans="1:2" x14ac:dyDescent="0.25">
      <c r="A35" s="409" t="s">
        <v>979</v>
      </c>
      <c r="B35" s="101"/>
    </row>
    <row r="36" spans="1:2" x14ac:dyDescent="0.25">
      <c r="A36" s="409" t="s">
        <v>980</v>
      </c>
      <c r="B36" s="101"/>
    </row>
    <row r="37" spans="1:2" x14ac:dyDescent="0.25">
      <c r="A37" s="409"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1775</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1595</v>
      </c>
      <c r="C22" s="20" t="s">
        <v>1596</v>
      </c>
    </row>
    <row r="23" spans="2:3" x14ac:dyDescent="0.25">
      <c r="B23" s="168" t="s">
        <v>1597</v>
      </c>
      <c r="C23" s="20" t="s">
        <v>1598</v>
      </c>
    </row>
    <row r="25" spans="2:3" x14ac:dyDescent="0.25">
      <c r="B25" s="168" t="s">
        <v>1599</v>
      </c>
      <c r="C25" s="20" t="s">
        <v>1600</v>
      </c>
    </row>
    <row r="26" spans="2:3" x14ac:dyDescent="0.25">
      <c r="B26" s="168" t="s">
        <v>1601</v>
      </c>
      <c r="C26" s="20" t="s">
        <v>1782</v>
      </c>
    </row>
    <row r="27" spans="2:3" x14ac:dyDescent="0.25">
      <c r="B27" s="168" t="s">
        <v>1602</v>
      </c>
      <c r="C27" s="20" t="s">
        <v>1603</v>
      </c>
    </row>
    <row r="28" spans="2:3" x14ac:dyDescent="0.25">
      <c r="B28" s="168" t="s">
        <v>1604</v>
      </c>
      <c r="C28" s="20" t="s">
        <v>1605</v>
      </c>
    </row>
    <row r="29" spans="2:3" x14ac:dyDescent="0.25">
      <c r="B29" s="168" t="s">
        <v>1606</v>
      </c>
      <c r="C29" s="20" t="s">
        <v>1607</v>
      </c>
    </row>
    <row r="30" spans="2:3" x14ac:dyDescent="0.25">
      <c r="B30" s="168" t="s">
        <v>1608</v>
      </c>
      <c r="C30" s="353">
        <v>43424</v>
      </c>
    </row>
    <row r="31" spans="2:3" x14ac:dyDescent="0.25">
      <c r="B31" s="122" t="s">
        <v>1609</v>
      </c>
      <c r="C31" s="354" t="s">
        <v>1776</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1777</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6"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6" t="s">
        <v>1245</v>
      </c>
      <c r="E15" s="112"/>
      <c r="F15" s="112"/>
    </row>
    <row r="16" spans="2:6" s="110" customFormat="1" x14ac:dyDescent="0.25">
      <c r="B16" s="115" t="s">
        <v>1244</v>
      </c>
      <c r="C16" s="113"/>
      <c r="D16" s="346" t="s">
        <v>1243</v>
      </c>
      <c r="E16" s="112"/>
      <c r="F16" s="112"/>
    </row>
    <row r="17" spans="2:6" s="110" customFormat="1" x14ac:dyDescent="0.25">
      <c r="B17" s="115" t="s">
        <v>1242</v>
      </c>
      <c r="C17" s="113"/>
      <c r="D17" s="346" t="s">
        <v>1241</v>
      </c>
      <c r="E17" s="112"/>
      <c r="F17" s="112"/>
    </row>
    <row r="18" spans="2:6" s="110" customFormat="1" x14ac:dyDescent="0.25">
      <c r="B18" s="115" t="s">
        <v>1240</v>
      </c>
      <c r="C18" s="113"/>
      <c r="D18" s="346" t="s">
        <v>1239</v>
      </c>
      <c r="E18" s="112"/>
      <c r="F18" s="112"/>
    </row>
    <row r="19" spans="2:6" s="110" customFormat="1" x14ac:dyDescent="0.25">
      <c r="B19" s="115" t="s">
        <v>1238</v>
      </c>
      <c r="C19" s="113"/>
      <c r="D19" s="346" t="s">
        <v>1237</v>
      </c>
      <c r="E19" s="112"/>
      <c r="F19" s="112"/>
    </row>
    <row r="20" spans="2:6" s="110" customFormat="1" x14ac:dyDescent="0.25">
      <c r="B20" s="115" t="s">
        <v>1236</v>
      </c>
      <c r="C20" s="113"/>
      <c r="D20" s="346" t="s">
        <v>1235</v>
      </c>
      <c r="E20" s="112"/>
      <c r="F20" s="112"/>
    </row>
    <row r="21" spans="2:6" s="110" customFormat="1" x14ac:dyDescent="0.25">
      <c r="B21" s="115"/>
      <c r="C21" s="113"/>
      <c r="D21" s="112"/>
      <c r="E21" s="112"/>
      <c r="F21" s="112"/>
    </row>
    <row r="22" spans="2:6" s="110" customFormat="1" x14ac:dyDescent="0.25">
      <c r="B22" s="115" t="s">
        <v>1234</v>
      </c>
      <c r="C22" s="113"/>
      <c r="D22" s="346" t="s">
        <v>1233</v>
      </c>
      <c r="E22" s="112"/>
      <c r="F22" s="112"/>
    </row>
    <row r="23" spans="2:6" s="110" customFormat="1" x14ac:dyDescent="0.25">
      <c r="B23" s="115" t="s">
        <v>1232</v>
      </c>
      <c r="C23" s="113"/>
      <c r="D23" s="346" t="s">
        <v>1231</v>
      </c>
      <c r="E23" s="112"/>
      <c r="F23" s="112"/>
    </row>
    <row r="24" spans="2:6" s="110" customFormat="1" x14ac:dyDescent="0.25">
      <c r="B24" s="115" t="s">
        <v>1230</v>
      </c>
      <c r="C24" s="113"/>
      <c r="D24" s="346" t="s">
        <v>1229</v>
      </c>
      <c r="E24" s="112"/>
      <c r="F24" s="112"/>
    </row>
    <row r="25" spans="2:6" s="110" customFormat="1" x14ac:dyDescent="0.25">
      <c r="B25" s="115" t="s">
        <v>1228</v>
      </c>
      <c r="C25" s="113"/>
      <c r="D25" s="346" t="s">
        <v>1227</v>
      </c>
      <c r="E25" s="112"/>
      <c r="F25" s="112"/>
    </row>
    <row r="26" spans="2:6" s="110" customFormat="1" x14ac:dyDescent="0.25">
      <c r="B26" s="115" t="s">
        <v>1226</v>
      </c>
      <c r="C26" s="113"/>
      <c r="D26" s="346" t="s">
        <v>1225</v>
      </c>
      <c r="E26" s="112"/>
      <c r="F26" s="112"/>
    </row>
    <row r="27" spans="2:6" s="110" customFormat="1" x14ac:dyDescent="0.25">
      <c r="B27" s="115" t="s">
        <v>1224</v>
      </c>
      <c r="C27" s="113"/>
      <c r="D27" s="346" t="s">
        <v>1223</v>
      </c>
      <c r="E27" s="112"/>
      <c r="F27" s="112"/>
    </row>
    <row r="28" spans="2:6" s="110" customFormat="1" x14ac:dyDescent="0.25">
      <c r="B28" s="115" t="s">
        <v>1222</v>
      </c>
      <c r="C28" s="113"/>
      <c r="D28" s="346" t="s">
        <v>1221</v>
      </c>
      <c r="E28" s="112"/>
      <c r="F28" s="112"/>
    </row>
    <row r="29" spans="2:6" s="110" customFormat="1" x14ac:dyDescent="0.25">
      <c r="B29" s="115" t="s">
        <v>1220</v>
      </c>
      <c r="C29" s="113"/>
      <c r="D29" s="346" t="s">
        <v>1219</v>
      </c>
      <c r="E29" s="112"/>
      <c r="F29" s="112"/>
    </row>
    <row r="30" spans="2:6" s="110" customFormat="1" x14ac:dyDescent="0.25">
      <c r="B30" s="115" t="s">
        <v>1218</v>
      </c>
      <c r="C30" s="113"/>
      <c r="D30" s="346" t="s">
        <v>1217</v>
      </c>
      <c r="E30" s="112"/>
      <c r="F30" s="112"/>
    </row>
    <row r="31" spans="2:6" s="110" customFormat="1" x14ac:dyDescent="0.25">
      <c r="B31" s="115" t="s">
        <v>1216</v>
      </c>
      <c r="C31" s="113"/>
      <c r="D31" s="346" t="s">
        <v>1215</v>
      </c>
      <c r="E31" s="112"/>
      <c r="F31" s="112"/>
    </row>
    <row r="32" spans="2:6" s="110" customFormat="1" x14ac:dyDescent="0.25">
      <c r="B32" s="115" t="s">
        <v>1214</v>
      </c>
      <c r="C32" s="113"/>
      <c r="D32" s="346" t="s">
        <v>1213</v>
      </c>
      <c r="E32" s="112"/>
      <c r="F32" s="112"/>
    </row>
    <row r="33" spans="2:6" s="110" customFormat="1" x14ac:dyDescent="0.25">
      <c r="B33" s="115" t="s">
        <v>1212</v>
      </c>
      <c r="C33" s="113"/>
      <c r="D33" s="346" t="s">
        <v>1211</v>
      </c>
      <c r="E33" s="112"/>
      <c r="F33" s="112"/>
    </row>
    <row r="34" spans="2:6" s="110" customFormat="1" x14ac:dyDescent="0.25">
      <c r="B34" s="115" t="s">
        <v>1210</v>
      </c>
      <c r="C34" s="113"/>
      <c r="D34" s="346" t="s">
        <v>1209</v>
      </c>
      <c r="E34" s="112"/>
      <c r="F34" s="112"/>
    </row>
    <row r="35" spans="2:6" s="110" customFormat="1" x14ac:dyDescent="0.25">
      <c r="B35" s="115" t="s">
        <v>1208</v>
      </c>
      <c r="C35" s="113"/>
      <c r="D35" s="346" t="s">
        <v>1207</v>
      </c>
      <c r="E35" s="112"/>
      <c r="F35" s="112"/>
    </row>
    <row r="36" spans="2:6" s="110" customFormat="1" x14ac:dyDescent="0.25">
      <c r="B36" s="115" t="s">
        <v>1206</v>
      </c>
      <c r="C36" s="113"/>
      <c r="D36" s="346" t="s">
        <v>1205</v>
      </c>
      <c r="E36" s="112"/>
      <c r="F36" s="112"/>
    </row>
    <row r="37" spans="2:6" s="110" customFormat="1" x14ac:dyDescent="0.25">
      <c r="B37" s="115" t="s">
        <v>1204</v>
      </c>
      <c r="C37" s="113"/>
      <c r="D37" s="346" t="s">
        <v>1203</v>
      </c>
      <c r="E37" s="112"/>
      <c r="F37" s="112"/>
    </row>
    <row r="38" spans="2:6" s="110" customFormat="1" x14ac:dyDescent="0.25">
      <c r="B38" s="115" t="s">
        <v>1202</v>
      </c>
      <c r="C38" s="113"/>
      <c r="D38" s="346" t="s">
        <v>1201</v>
      </c>
      <c r="E38" s="112"/>
      <c r="F38" s="112"/>
    </row>
    <row r="39" spans="2:6" s="110" customFormat="1" x14ac:dyDescent="0.25">
      <c r="B39" s="115" t="s">
        <v>1200</v>
      </c>
      <c r="C39" s="113"/>
      <c r="D39" s="346" t="s">
        <v>1199</v>
      </c>
      <c r="E39" s="112"/>
      <c r="F39" s="112"/>
    </row>
    <row r="40" spans="2:6" s="110" customFormat="1" x14ac:dyDescent="0.25">
      <c r="B40" s="115"/>
      <c r="C40" s="113"/>
      <c r="D40" s="114"/>
      <c r="E40" s="112"/>
      <c r="F40" s="112"/>
    </row>
    <row r="41" spans="2:6" s="110" customFormat="1" x14ac:dyDescent="0.25">
      <c r="B41" s="115"/>
      <c r="C41" s="113"/>
      <c r="D41" s="347"/>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6" t="s">
        <v>1180</v>
      </c>
      <c r="E54" s="111"/>
    </row>
    <row r="55" spans="2:5" s="110" customFormat="1" x14ac:dyDescent="0.25">
      <c r="B55" s="115" t="s">
        <v>1181</v>
      </c>
      <c r="C55" s="113"/>
      <c r="D55" s="346" t="s">
        <v>1180</v>
      </c>
      <c r="E55" s="111"/>
    </row>
    <row r="56" spans="2:5" s="110" customFormat="1" x14ac:dyDescent="0.25">
      <c r="B56" s="115" t="s">
        <v>1179</v>
      </c>
      <c r="C56" s="113"/>
      <c r="D56" s="346"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1778</v>
      </c>
      <c r="D9" s="146" t="s">
        <v>1779</v>
      </c>
      <c r="E9" s="146" t="s">
        <v>1780</v>
      </c>
      <c r="F9" s="146" t="s">
        <v>1781</v>
      </c>
    </row>
    <row r="10" spans="2:6" x14ac:dyDescent="0.25">
      <c r="B10" s="127" t="s">
        <v>1281</v>
      </c>
      <c r="C10" s="139">
        <v>868.1</v>
      </c>
      <c r="D10" s="139">
        <v>858.4</v>
      </c>
      <c r="E10" s="139">
        <v>867.4</v>
      </c>
      <c r="F10" s="139">
        <v>876.9</v>
      </c>
    </row>
    <row r="11" spans="2:6" x14ac:dyDescent="0.25">
      <c r="B11" s="127" t="s">
        <v>1280</v>
      </c>
      <c r="C11" s="139">
        <v>794.6</v>
      </c>
      <c r="D11" s="139">
        <v>794.2</v>
      </c>
      <c r="E11" s="139">
        <v>788.2</v>
      </c>
      <c r="F11" s="139">
        <v>788.8</v>
      </c>
    </row>
    <row r="12" spans="2:6" x14ac:dyDescent="0.25">
      <c r="B12" s="128" t="s">
        <v>1279</v>
      </c>
      <c r="C12" s="145">
        <v>794.6</v>
      </c>
      <c r="D12" s="145">
        <v>794.2</v>
      </c>
      <c r="E12" s="145">
        <v>788.2</v>
      </c>
      <c r="F12" s="145">
        <v>788.8</v>
      </c>
    </row>
    <row r="13" spans="2:6" x14ac:dyDescent="0.25">
      <c r="B13" s="144" t="s">
        <v>1278</v>
      </c>
      <c r="C13" s="143">
        <v>0.29799999999999999</v>
      </c>
      <c r="D13" s="143">
        <v>0.28599999999999998</v>
      </c>
      <c r="E13" s="143">
        <v>0.28299999999999997</v>
      </c>
      <c r="F13" s="143">
        <v>0.28100000000000003</v>
      </c>
    </row>
    <row r="14" spans="2:6" x14ac:dyDescent="0.25">
      <c r="B14" s="127" t="s">
        <v>1277</v>
      </c>
      <c r="C14" s="389">
        <v>0.3</v>
      </c>
      <c r="D14" s="389">
        <v>0.28899999999999998</v>
      </c>
      <c r="E14" s="389">
        <v>0.28599999999999998</v>
      </c>
      <c r="F14" s="389">
        <v>0.28299999999999997</v>
      </c>
    </row>
    <row r="15" spans="2:6" x14ac:dyDescent="0.25">
      <c r="B15" s="127" t="s">
        <v>1276</v>
      </c>
      <c r="C15" s="139">
        <v>789.2</v>
      </c>
      <c r="D15" s="139">
        <v>799.3</v>
      </c>
      <c r="E15" s="139">
        <v>725.4</v>
      </c>
      <c r="F15" s="139">
        <v>879.9</v>
      </c>
    </row>
    <row r="16" spans="2:6" x14ac:dyDescent="0.25">
      <c r="B16" s="127" t="s">
        <v>1275</v>
      </c>
      <c r="C16" s="139">
        <v>0</v>
      </c>
      <c r="D16" s="139">
        <v>0</v>
      </c>
      <c r="E16" s="139">
        <v>0</v>
      </c>
      <c r="F16" s="139">
        <v>0</v>
      </c>
    </row>
    <row r="17" spans="2:6" x14ac:dyDescent="0.25">
      <c r="B17" s="125" t="s">
        <v>1274</v>
      </c>
      <c r="C17" s="139">
        <v>5.952</v>
      </c>
      <c r="D17" s="139">
        <v>5.952</v>
      </c>
      <c r="E17" s="139">
        <v>5.9509999999999996</v>
      </c>
      <c r="F17" s="139">
        <v>6.665</v>
      </c>
    </row>
    <row r="18" spans="2:6" x14ac:dyDescent="0.25">
      <c r="B18" s="142" t="s">
        <v>1273</v>
      </c>
      <c r="C18" s="140">
        <v>99.42</v>
      </c>
      <c r="D18" s="140">
        <v>97.75</v>
      </c>
      <c r="E18" s="140">
        <v>97.22</v>
      </c>
      <c r="F18" s="140">
        <v>97.88</v>
      </c>
    </row>
    <row r="19" spans="2:6" x14ac:dyDescent="0.25">
      <c r="B19" s="141" t="s">
        <v>1272</v>
      </c>
      <c r="C19" s="140">
        <v>-2.4E-2</v>
      </c>
      <c r="D19" s="140">
        <v>-0.108</v>
      </c>
      <c r="E19" s="140">
        <v>-8.3000000000000004E-2</v>
      </c>
      <c r="F19" s="140">
        <v>-0.14699999999999999</v>
      </c>
    </row>
    <row r="20" spans="2:6" x14ac:dyDescent="0.25">
      <c r="B20" s="127" t="s">
        <v>1271</v>
      </c>
      <c r="C20" s="139">
        <v>2.4E-2</v>
      </c>
      <c r="D20" s="139">
        <v>2.5999999999999999E-2</v>
      </c>
      <c r="E20" s="139">
        <v>3.9E-2</v>
      </c>
      <c r="F20" s="139">
        <v>3.7999999999999999E-2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90">
        <v>775.9</v>
      </c>
      <c r="D24" s="390">
        <v>777.1</v>
      </c>
      <c r="E24" s="390">
        <v>792.6</v>
      </c>
      <c r="F24" s="390">
        <v>768.9</v>
      </c>
    </row>
    <row r="25" spans="2:6" x14ac:dyDescent="0.25">
      <c r="B25" s="133" t="s">
        <v>1268</v>
      </c>
      <c r="C25" s="391"/>
      <c r="D25" s="391"/>
      <c r="E25" s="391"/>
      <c r="F25" s="391"/>
    </row>
    <row r="26" spans="2:6" ht="3" customHeight="1" x14ac:dyDescent="0.25">
      <c r="B26" s="132"/>
      <c r="C26" s="391"/>
      <c r="D26" s="391"/>
      <c r="E26" s="391"/>
      <c r="F26" s="391"/>
    </row>
    <row r="27" spans="2:6" x14ac:dyDescent="0.25">
      <c r="B27" s="128" t="s">
        <v>1267</v>
      </c>
      <c r="C27" s="392"/>
      <c r="D27" s="392"/>
      <c r="E27" s="392"/>
      <c r="F27" s="392"/>
    </row>
    <row r="28" spans="2:6" x14ac:dyDescent="0.25">
      <c r="B28" s="129" t="s">
        <v>1266</v>
      </c>
      <c r="C28" s="388">
        <v>0.51</v>
      </c>
      <c r="D28" s="388">
        <v>0.42</v>
      </c>
      <c r="E28" s="388">
        <v>0.94</v>
      </c>
      <c r="F28" s="388">
        <v>0.88</v>
      </c>
    </row>
    <row r="29" spans="2:6" x14ac:dyDescent="0.25">
      <c r="B29" s="129" t="s">
        <v>1265</v>
      </c>
      <c r="C29" s="388">
        <v>4.37</v>
      </c>
      <c r="D29" s="388">
        <v>4.4000000000000004</v>
      </c>
      <c r="E29" s="388">
        <v>4.43</v>
      </c>
      <c r="F29" s="388">
        <v>4.49</v>
      </c>
    </row>
    <row r="30" spans="2:6" x14ac:dyDescent="0.25">
      <c r="B30" s="129" t="s">
        <v>1264</v>
      </c>
      <c r="C30" s="388">
        <v>771.02</v>
      </c>
      <c r="D30" s="388">
        <v>772.26</v>
      </c>
      <c r="E30" s="388">
        <v>787.26</v>
      </c>
      <c r="F30" s="388">
        <v>763.57</v>
      </c>
    </row>
    <row r="31" spans="2:6" x14ac:dyDescent="0.25">
      <c r="B31" s="128" t="s">
        <v>1263</v>
      </c>
      <c r="C31" s="393">
        <v>0</v>
      </c>
      <c r="D31" s="393">
        <v>0</v>
      </c>
      <c r="E31" s="393">
        <v>0</v>
      </c>
      <c r="F31" s="393">
        <v>0</v>
      </c>
    </row>
    <row r="32" spans="2:6" x14ac:dyDescent="0.25">
      <c r="B32" s="129" t="s">
        <v>1262</v>
      </c>
      <c r="C32" s="388">
        <v>745.8</v>
      </c>
      <c r="D32" s="388">
        <v>744.8</v>
      </c>
      <c r="E32" s="388">
        <v>760</v>
      </c>
      <c r="F32" s="388">
        <v>736.3</v>
      </c>
    </row>
    <row r="33" spans="2:6" x14ac:dyDescent="0.25">
      <c r="B33" s="129" t="s">
        <v>1261</v>
      </c>
      <c r="C33" s="388">
        <v>12.1</v>
      </c>
      <c r="D33" s="388">
        <v>12.8</v>
      </c>
      <c r="E33" s="388">
        <v>13.5</v>
      </c>
      <c r="F33" s="388">
        <v>14.1</v>
      </c>
    </row>
    <row r="34" spans="2:6" x14ac:dyDescent="0.25">
      <c r="B34" s="129" t="s">
        <v>1260</v>
      </c>
      <c r="C34" s="130">
        <v>0</v>
      </c>
      <c r="D34" s="130">
        <v>0</v>
      </c>
      <c r="E34" s="130">
        <v>0</v>
      </c>
      <c r="F34" s="130">
        <v>0</v>
      </c>
    </row>
    <row r="35" spans="2:6" x14ac:dyDescent="0.25">
      <c r="B35" s="129" t="s">
        <v>1259</v>
      </c>
      <c r="C35" s="388">
        <v>18</v>
      </c>
      <c r="D35" s="388">
        <v>19.5</v>
      </c>
      <c r="E35" s="388">
        <v>19.2</v>
      </c>
      <c r="F35" s="388">
        <v>18.5</v>
      </c>
    </row>
    <row r="36" spans="2:6" x14ac:dyDescent="0.25">
      <c r="B36" s="128" t="s">
        <v>1258</v>
      </c>
      <c r="C36" s="393">
        <v>0</v>
      </c>
      <c r="D36" s="393">
        <v>0</v>
      </c>
      <c r="E36" s="393">
        <v>0</v>
      </c>
      <c r="F36" s="393">
        <v>0</v>
      </c>
    </row>
    <row r="37" spans="2:6" ht="30" x14ac:dyDescent="0.25">
      <c r="B37" s="129" t="s">
        <v>1257</v>
      </c>
      <c r="C37" s="388">
        <v>448.3</v>
      </c>
      <c r="D37" s="388">
        <v>447.9</v>
      </c>
      <c r="E37" s="388">
        <v>455.5</v>
      </c>
      <c r="F37" s="388">
        <v>443.1</v>
      </c>
    </row>
    <row r="38" spans="2:6" ht="30" x14ac:dyDescent="0.25">
      <c r="B38" s="129" t="s">
        <v>1256</v>
      </c>
      <c r="C38" s="388">
        <v>258.5</v>
      </c>
      <c r="D38" s="388">
        <v>260.89999999999998</v>
      </c>
      <c r="E38" s="388">
        <v>262.8</v>
      </c>
      <c r="F38" s="388">
        <v>258.10000000000002</v>
      </c>
    </row>
    <row r="39" spans="2:6" x14ac:dyDescent="0.25">
      <c r="B39" s="129" t="s">
        <v>1255</v>
      </c>
      <c r="C39" s="388">
        <v>69.099999999999994</v>
      </c>
      <c r="D39" s="388">
        <v>68.2</v>
      </c>
      <c r="E39" s="388">
        <v>74.400000000000006</v>
      </c>
      <c r="F39" s="388">
        <v>67.7</v>
      </c>
    </row>
    <row r="40" spans="2:6" x14ac:dyDescent="0.25">
      <c r="B40" s="128" t="s">
        <v>1254</v>
      </c>
      <c r="C40" s="394">
        <v>0</v>
      </c>
      <c r="D40" s="394">
        <v>0</v>
      </c>
      <c r="E40" s="394">
        <v>0</v>
      </c>
      <c r="F40" s="394">
        <v>0</v>
      </c>
    </row>
    <row r="41" spans="2:6" x14ac:dyDescent="0.25">
      <c r="B41" s="127" t="s">
        <v>1253</v>
      </c>
      <c r="C41" s="395">
        <v>0.2</v>
      </c>
      <c r="D41" s="395">
        <v>0.3</v>
      </c>
      <c r="E41" s="395">
        <v>0.3</v>
      </c>
      <c r="F41" s="126">
        <v>0.3</v>
      </c>
    </row>
    <row r="42" spans="2:6" ht="30" x14ac:dyDescent="0.25">
      <c r="B42" s="125" t="s">
        <v>1252</v>
      </c>
      <c r="C42" s="124" t="s">
        <v>1498</v>
      </c>
      <c r="D42" s="124" t="s">
        <v>1498</v>
      </c>
      <c r="E42" s="124" t="s">
        <v>1498</v>
      </c>
      <c r="F42" s="124" t="s">
        <v>1498</v>
      </c>
    </row>
    <row r="46" spans="2:6" x14ac:dyDescent="0.25">
      <c r="F46" s="345"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76DE31-AEA2-418A-B57C-4778D5A0FD07}"/>
</file>

<file path=customXml/itemProps2.xml><?xml version="1.0" encoding="utf-8"?>
<ds:datastoreItem xmlns:ds="http://schemas.openxmlformats.org/officeDocument/2006/customXml" ds:itemID="{707F6A1C-3A80-4F9C-86F2-57871CAF7C71}"/>
</file>

<file path=customXml/itemProps3.xml><?xml version="1.0" encoding="utf-8"?>
<ds:datastoreItem xmlns:ds="http://schemas.openxmlformats.org/officeDocument/2006/customXml" ds:itemID="{0567D10F-FD29-4CF6-A668-E1B65EB4A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2018-11-20T14:38:51Z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148000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