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7Q2\"/>
    </mc:Choice>
  </mc:AlternateContent>
  <bookViews>
    <workbookView xWindow="24315" yWindow="1365" windowWidth="19320" windowHeight="11025" tabRatio="857" activeTab="1"/>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workbook>
</file>

<file path=xl/calcChain.xml><?xml version="1.0" encoding="utf-8"?>
<calcChain xmlns="http://schemas.openxmlformats.org/spreadsheetml/2006/main">
  <c r="D331" i="9" l="1"/>
  <c r="D230" i="9"/>
  <c r="C230" i="9"/>
  <c r="G325" i="9" l="1"/>
  <c r="G329" i="9"/>
  <c r="G327" i="9"/>
  <c r="G323" i="9"/>
  <c r="G324" i="9"/>
  <c r="G328" i="9"/>
  <c r="G326" i="9"/>
  <c r="G330" i="9"/>
  <c r="G223" i="9"/>
  <c r="G227" i="9"/>
  <c r="G224" i="9"/>
  <c r="G228" i="9"/>
  <c r="G225" i="9"/>
  <c r="G229" i="9"/>
  <c r="G226" i="9"/>
  <c r="G222" i="9"/>
  <c r="F229" i="9"/>
  <c r="F225" i="9"/>
  <c r="F223" i="9"/>
  <c r="F226" i="9"/>
  <c r="F228" i="9"/>
  <c r="F224" i="9"/>
  <c r="F227" i="9"/>
  <c r="F222" i="9"/>
  <c r="C290" i="8"/>
  <c r="G331" i="9" l="1"/>
  <c r="G230" i="9"/>
  <c r="F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9" i="9"/>
  <c r="F325" i="9"/>
  <c r="F327" i="9"/>
  <c r="F326" i="9"/>
  <c r="F328" i="9"/>
  <c r="F324" i="9"/>
  <c r="F323" i="9"/>
  <c r="F330"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<sst xmlns="http://schemas.openxmlformats.org/spreadsheetml/2006/main" count="2698" uniqueCount="1747">
  <si>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</si>
  <si>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</si>
  <si>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</si>
  <si>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</si>
  <si>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</si>
  <si>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</si>
  <si>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</si>
  <si>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</si>
  <si>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</si>
  <si>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</si>
  <si>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</si>
  <si>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</si>
  <si>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</si>
  <si>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</si>
  <si>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</si>
  <si>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</si>
  <si>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</si>
  <si>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</si>
  <si>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</si>
  <si>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</si>
  <si>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</si>
  <si>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</si>
  <si>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</si>
  <si>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</si>
  <si>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</si>
  <si>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</si>
  <si>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</si>
  <si>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</si>
  <si>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</si>
  <si>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</si>
  <si>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</si>
  <si>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</si>
  <si>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</si>
  <si>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</si>
  <si>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</si>
  <si>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</si>
  <si>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</si>
  <si>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</si>
  <si>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</si>
  <si>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</si>
  <si>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</si>
  <si>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</si>
  <si>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</si>
  <si>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</si>
  <si>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</si>
  <si>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</si>
  <si>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</si>
  <si>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</si>
  <si>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</si>
  <si>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</si>
  <si>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</si>
  <si>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</si>
  <si>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</si>
  <si>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</si>
  <si>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</si>
  <si>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</si>
  <si>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</si>
  <si>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</si>
  <si>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</si>
  <si>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</si>
  <si>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</si>
  <si>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</si>
  <si>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</si>
  <si>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</si>
  <si>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</si>
  <si>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</si>
  <si>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</si>
  <si>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</si>
  <si>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</si>
  <si>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</si>
  <si>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</si>
  <si>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</si>
  <si>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</si>
  <si>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</si>
  <si>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</si>
  <si>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</si>
  <si>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</si>
  <si>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</si>
  <si>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</si>
  <si>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</si>
  <si>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</si>
  <si>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</si>
  <si>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</si>
  <si>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</si>
  <si>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</si>
  <si>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</si>
  <si>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</si>
  <si>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</si>
  <si>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</si>
  <si>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</si>
  <si>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</si>
  <si>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</si>
  <si>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</si>
  <si>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</si>
  <si>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</si>
  <si>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</si>
  <si>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</si>
  <si>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</si>
  <si>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</si>
  <si>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</si>
  <si>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</si>
  <si>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</si>
  <si>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</si>
  <si>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</si>
  <si>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</si>
  <si>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</si>
  <si>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</si>
  <si>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</si>
  <si>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</si>
  <si>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</si>
  <si>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</si>
  <si>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</si>
  <si>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</si>
  <si>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</si>
  <si>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</si>
  <si>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</si>
  <si>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</si>
  <si>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</si>
  <si>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</si>
  <si>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</si>
  <si>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</si>
  <si>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</si>
  <si>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</si>
  <si>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</si>
  <si>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</si>
  <si>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</si>
  <si>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</si>
  <si>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</si>
  <si>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</si>
  <si>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</si>
  <si>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</si>
  <si>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</si>
  <si>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</si>
  <si>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</si>
  <si>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</si>
  <si>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</si>
  <si>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</si>
  <si>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</si>
  <si>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</si>
  <si>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</si>
  <si>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</si>
  <si>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</si>
  <si>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</si>
  <si>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</si>
  <si>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</si>
  <si>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</si>
  <si>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</si>
  <si>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</si>
  <si>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</si>
  <si>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</si>
  <si>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</si>
  <si>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</si>
  <si>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</si>
  <si>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</si>
  <si>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</si>
  <si>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</si>
  <si>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</si>
  <si>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</si>
  <si>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</si>
  <si>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</si>
  <si>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</si>
  <si>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</si>
  <si>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</si>
  <si>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</si>
  <si>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</si>
  <si>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</si>
  <si>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</si>
  <si>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</si>
  <si>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</si>
  <si>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</si>
  <si>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</si>
  <si>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</si>
  <si>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</si>
  <si>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</si>
  <si>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</si>
  <si>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</si>
  <si>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</si>
  <si>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</si>
  <si>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</si>
  <si>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</si>
  <si>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</si>
  <si>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</si>
  <si>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</si>
  <si>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</si>
  <si>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</si>
  <si>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</si>
  <si>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</si>
  <si>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</si>
  <si>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</si>
  <si>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</si>
  <si>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</si>
  <si>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</si>
  <si>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</si>
  <si>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</si>
  <si>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</si>
  <si>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</si>
  <si>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</si>
  <si>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</si>
  <si>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</si>
  <si>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</si>
  <si>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</si>
  <si>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</si>
  <si>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</si>
  <si>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</si>
  <si>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</si>
  <si>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</si>
  <si>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</si>
  <si>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</si>
  <si>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</si>
  <si>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</si>
  <si>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</si>
  <si>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</si>
  <si>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</si>
  <si>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</si>
  <si>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</si>
  <si>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</si>
  <si>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</si>
  <si>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</si>
  <si>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</si>
  <si>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</si>
  <si>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</si>
  <si>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</si>
  <si>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</si>
  <si>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</si>
  <si>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</si>
  <si>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</si>
  <si>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</si>
  <si>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</si>
  <si>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</si>
  <si>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</si>
  <si>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</si>
  <si>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</si>
  <si>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</si>
  <si>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</si>
  <si>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</si>
  <si>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</si>
  <si>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</si>
  <si>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</si>
  <si>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</si>
  <si>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</si>
  <si>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</si>
  <si>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</si>
  <si>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</si>
  <si>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</si>
  <si>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</si>
  <si>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</si>
  <si>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</si>
  <si>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</si>
  <si>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</si>
  <si>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</si>
  <si>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</si>
  <si>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</si>
  <si>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</si>
  <si>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</si>
  <si>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</si>
  <si>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</si>
  <si>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</si>
  <si>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</si>
  <si>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</si>
  <si>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</si>
  <si>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</si>
  <si>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</si>
  <si>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</si>
  <si>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</si>
  <si>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</si>
  <si>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</si>
  <si>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</si>
  <si>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</si>
  <si>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</si>
  <si>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</si>
  <si>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</si>
  <si>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</si>
  <si>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</si>
  <si>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</si>
  <si>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</si>
  <si>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</si>
  <si>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</si>
  <si>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</si>
  <si>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</si>
  <si>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</si>
  <si>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</si>
  <si>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</si>
  <si>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</si>
  <si>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</si>
  <si>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</si>
  <si>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</si>
  <si>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</si>
  <si>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</si>
  <si>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</si>
  <si>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</si>
  <si>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</si>
  <si>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</si>
  <si>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</si>
  <si>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</si>
  <si>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</si>
  <si>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</si>
  <si>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</si>
  <si>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</si>
  <si>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</si>
  <si>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</si>
  <si>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</si>
  <si>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</si>
  <si>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</si>
  <si>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</si>
  <si>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</si>
  <si>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</si>
  <si>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</si>
  <si>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</si>
  <si>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</si>
  <si>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</si>
  <si>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</si>
  <si>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</si>
  <si>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</si>
  <si>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</si>
  <si>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</si>
  <si>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</si>
  <si>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</si>
  <si>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</si>
  <si>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</si>
  <si>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</si>
  <si>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</si>
  <si>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</si>
  <si>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</si>
  <si>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</si>
  <si>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</si>
  <si>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</si>
  <si>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</si>
  <si>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</si>
  <si>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</si>
  <si>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</si>
  <si>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</si>
  <si>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</si>
  <si>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</si>
  <si>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</si>
  <si>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</si>
  <si>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</si>
  <si>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</si>
  <si>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</si>
  <si>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</si>
  <si>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</si>
  <si>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</si>
  <si>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</si>
  <si>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</si>
  <si>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</si>
  <si>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</si>
  <si>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</si>
  <si>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</si>
  <si>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</si>
  <si>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</si>
  <si>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</si>
  <si>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</si>
  <si>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</si>
  <si>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</si>
  <si>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</si>
  <si>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</si>
  <si>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</si>
  <si>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</si>
  <si>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</si>
  <si>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</si>
  <si>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</si>
  <si>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</si>
  <si>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</si>
  <si>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</si>
  <si>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</si>
  <si>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</si>
  <si>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</si>
  <si>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</si>
  <si>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</si>
  <si>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</si>
  <si>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</si>
  <si>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</si>
  <si>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</si>
  <si>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</si>
  <si>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</si>
  <si>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</si>
  <si>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</si>
  <si>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</si>
  <si>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</si>
  <si>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</si>
  <si>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</si>
  <si>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</si>
  <si>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</si>
  <si>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</si>
  <si>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</si>
  <si>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</si>
  <si>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</si>
  <si>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</si>
  <si>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</si>
  <si>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</si>
  <si>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</si>
  <si>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</si>
  <si>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</si>
  <si>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</si>
  <si>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</si>
  <si>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</si>
  <si>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</si>
  <si>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</si>
  <si>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</si>
  <si>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</si>
  <si>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</si>
  <si>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</si>
  <si>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</si>
  <si>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</si>
  <si>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</si>
  <si>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</si>
  <si>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</si>
  <si>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</si>
  <si>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</si>
  <si>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</si>
  <si>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</si>
  <si>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</si>
  <si>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</si>
  <si>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</si>
  <si>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</si>
  <si>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</si>
  <si>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</si>
  <si>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</si>
  <si>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</si>
  <si>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</si>
  <si>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</si>
  <si>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</si>
  <si>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</si>
  <si>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</si>
  <si>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</si>
  <si>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</si>
  <si>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</si>
  <si>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</si>
  <si>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</si>
  <si>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</si>
  <si>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</si>
  <si>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</si>
  <si>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</si>
  <si>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</si>
  <si>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</si>
  <si>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</si>
  <si>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</si>
  <si>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</si>
  <si>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</si>
  <si>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</si>
  <si>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</si>
  <si>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</si>
  <si>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</si>
  <si>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</si>
  <si>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</si>
  <si>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</si>
  <si>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</si>
  <si>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</si>
  <si>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</si>
  <si>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</si>
  <si>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</si>
  <si>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</si>
  <si>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</si>
  <si>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</si>
  <si>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</si>
  <si>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</si>
  <si>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</si>
  <si>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</si>
  <si>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</si>
  <si>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</si>
  <si>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</si>
  <si>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</si>
  <si>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</si>
  <si>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</si>
  <si>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</si>
  <si>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</si>
  <si>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</si>
  <si>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</si>
  <si>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</si>
  <si>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</si>
  <si>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</si>
  <si>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</si>
  <si>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</si>
  <si>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</si>
  <si>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</si>
  <si>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</si>
  <si>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</si>
  <si>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</si>
  <si>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</si>
  <si>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</si>
  <si>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</si>
  <si>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</si>
  <si>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</si>
  <si>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</si>
  <si>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</si>
  <si>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</si>
  <si>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</si>
  <si>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</si>
  <si>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</si>
  <si>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</si>
  <si>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</si>
  <si>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</si>
  <si>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</si>
  <si>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</si>
  <si>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</si>
  <si>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</si>
  <si>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</si>
  <si>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</si>
  <si>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</si>
  <si>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</si>
  <si>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</si>
  <si>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</si>
  <si>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</si>
  <si>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</si>
  <si>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</si>
  <si>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</si>
  <si>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</si>
  <si>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</si>
  <si>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</si>
  <si>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</si>
  <si>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</si>
  <si>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</si>
  <si>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</si>
  <si>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</si>
  <si>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</si>
  <si>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</si>
  <si>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</si>
  <si>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</si>
  <si>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</si>
  <si>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</si>
  <si>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</si>
  <si>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</si>
  <si>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</si>
  <si>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</si>
  <si>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</si>
  <si>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</si>
  <si>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</si>
  <si>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</si>
  <si>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</si>
  <si>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</si>
  <si>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</si>
  <si>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</si>
  <si>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</si>
  <si>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</si>
  <si>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</si>
  <si>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</si>
  <si>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</si>
  <si>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</si>
  <si>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</si>
  <si>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</si>
  <si>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</si>
  <si>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</si>
  <si>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</si>
  <si>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</si>
  <si>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</si>
  <si>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</si>
  <si>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</si>
  <si>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</si>
  <si>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</si>
  <si>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</si>
  <si>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</si>
  <si>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</si>
  <si>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</si>
  <si>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</si>
  <si>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</si>
  <si>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</si>
  <si>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</si>
  <si>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</si>
  <si>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</si>
  <si>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</si>
  <si>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</si>
  <si>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</si>
  <si>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</si>
  <si>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</si>
  <si>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</si>
  <si>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</si>
  <si>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</si>
  <si>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</si>
  <si>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</si>
  <si>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</si>
  <si>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</si>
  <si>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</si>
  <si>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</si>
  <si>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</si>
  <si>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</si>
  <si>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</si>
  <si>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</si>
  <si>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</si>
  <si>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</si>
  <si>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</si>
  <si>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</si>
  <si>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</si>
  <si>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</si>
  <si>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</si>
  <si>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</si>
  <si>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</si>
  <si>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</si>
  <si>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</si>
  <si>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</si>
  <si>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</si>
  <si>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</si>
  <si>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</si>
  <si>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</si>
  <si>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</si>
  <si>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</si>
  <si>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</si>
  <si>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</si>
  <si>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</si>
  <si>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</si>
  <si>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</si>
  <si>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</si>
  <si>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</si>
  <si>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</si>
  <si>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</si>
  <si>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</si>
  <si>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</si>
  <si>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</si>
  <si>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</si>
  <si>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</si>
  <si>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</si>
  <si>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</si>
  <si>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</si>
  <si>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</si>
  <si>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</si>
  <si>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</si>
  <si>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</si>
  <si>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</si>
  <si>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</si>
  <si>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</si>
  <si>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</si>
  <si>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</si>
  <si>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</si>
  <si>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</si>
  <si>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</si>
  <si>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</si>
  <si>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</si>
  <si>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</si>
  <si>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</si>
  <si>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</si>
  <si>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</si>
  <si>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</si>
  <si>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</si>
  <si>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</si>
  <si>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</si>
  <si>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</si>
  <si>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</si>
  <si>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</si>
  <si>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</si>
  <si>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</si>
  <si>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</si>
  <si>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</si>
  <si>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</si>
  <si>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</si>
  <si>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</si>
  <si>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</si>
  <si>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</si>
  <si>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</si>
  <si>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</si>
  <si>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</si>
  <si>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</si>
  <si>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</si>
  <si>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</si>
  <si>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</si>
  <si>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</si>
  <si>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</si>
  <si>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</si>
  <si>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</si>
  <si>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</si>
  <si>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</si>
  <si>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</si>
  <si>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</si>
  <si>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</si>
  <si>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</si>
  <si>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</si>
  <si>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</si>
  <si>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</si>
  <si>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</si>
  <si>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</si>
  <si>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</si>
  <si>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</si>
  <si>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</si>
  <si>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</si>
  <si>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</si>
  <si>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</si>
  <si>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</si>
  <si>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</si>
  <si>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</si>
  <si>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</si>
  <si>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</si>
  <si>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</si>
  <si>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</si>
  <si>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</si>
  <si>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</si>
  <si>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</si>
  <si>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</si>
  <si>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</si>
  <si>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</si>
  <si>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</si>
  <si>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</si>
  <si>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</si>
  <si>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</si>
  <si>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</si>
  <si>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</si>
  <si>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</si>
  <si>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</si>
  <si>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</si>
  <si>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</si>
  <si>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</si>
  <si>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</si>
  <si>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</si>
  <si>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</si>
  <si>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</si>
  <si>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</si>
  <si>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</si>
  <si>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</si>
  <si>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</si>
  <si>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</si>
  <si>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</si>
  <si>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</si>
  <si>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</si>
  <si>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</si>
  <si>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</si>
  <si>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</si>
  <si>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</si>
  <si>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</si>
  <si>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</si>
  <si>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</si>
  <si>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</si>
  <si>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</si>
  <si>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</si>
  <si>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</si>
  <si>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</si>
  <si>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</si>
  <si>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</si>
  <si>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</si>
  <si>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</si>
  <si>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</si>
  <si>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</si>
  <si>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</si>
  <si>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</si>
  <si>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</si>
  <si>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</si>
  <si>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</si>
  <si>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</si>
  <si>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</si>
  <si>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</si>
  <si>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</si>
  <si>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</si>
  <si>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</si>
  <si>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</si>
  <si>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</si>
  <si>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</si>
  <si>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</si>
  <si>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</si>
  <si>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</si>
  <si>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</si>
  <si>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</si>
  <si>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</si>
  <si>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</si>
  <si>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</si>
  <si>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</si>
  <si>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</si>
  <si>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</si>
  <si>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</si>
  <si>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</si>
  <si>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</si>
  <si>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</si>
  <si>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</si>
  <si>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</si>
  <si>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</si>
  <si>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</si>
  <si>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</si>
  <si>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</si>
  <si>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</si>
  <si>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</si>
  <si>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</si>
  <si>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</si>
  <si>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</si>
  <si>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</si>
  <si>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</si>
  <si>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</si>
  <si>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</si>
  <si>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</si>
  <si>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</si>
  <si>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</si>
  <si>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</si>
  <si>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</si>
  <si>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</si>
  <si>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</si>
  <si>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</si>
  <si>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</si>
  <si>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</si>
  <si>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</si>
  <si>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</si>
  <si>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</si>
  <si>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</si>
  <si>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</si>
  <si>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</si>
  <si>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</si>
  <si>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</si>
  <si>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</si>
  <si>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</si>
  <si>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</si>
  <si>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</si>
  <si>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</si>
  <si>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</si>
  <si>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</si>
  <si>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</si>
  <si>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</si>
  <si>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</si>
  <si>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</si>
  <si>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</si>
  <si>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</si>
  <si>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</si>
  <si>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</si>
  <si>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</si>
  <si>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</si>
  <si>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</si>
  <si>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</si>
  <si>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</si>
  <si>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</si>
  <si>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</si>
  <si>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</si>
  <si>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</si>
  <si>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</si>
  <si>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</si>
  <si>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</si>
  <si>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</si>
  <si>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</si>
  <si>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</si>
  <si>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</si>
  <si>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</si>
  <si>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</si>
  <si>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</si>
  <si>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</si>
  <si>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</si>
  <si>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</si>
  <si>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</si>
  <si>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</si>
  <si>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</si>
  <si>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</si>
  <si>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</si>
  <si>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</si>
  <si>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</si>
  <si>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</si>
  <si>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</si>
  <si>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</si>
  <si>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</si>
  <si>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</si>
  <si>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</si>
  <si>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</si>
  <si>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</si>
  <si>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</si>
  <si>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</si>
  <si>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</si>
  <si>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</si>
  <si>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</si>
  <si>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</si>
  <si>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</si>
  <si>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</si>
  <si>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</si>
  <si>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</si>
  <si>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</si>
  <si>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</si>
  <si>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</si>
  <si>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</si>
  <si>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</si>
  <si>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</si>
  <si>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</si>
  <si>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</si>
  <si>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</si>
  <si>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</si>
  <si>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</si>
  <si>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</si>
  <si>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</si>
  <si>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</si>
  <si>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</si>
  <si>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</si>
  <si>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</si>
  <si>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</si>
  <si>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</si>
  <si>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</si>
  <si>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</si>
  <si>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</si>
  <si>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</si>
  <si>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</si>
  <si>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</si>
  <si>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</si>
  <si>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</si>
  <si>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</si>
  <si>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</si>
  <si>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</si>
  <si>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</si>
  <si>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</si>
  <si>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</si>
  <si>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</si>
  <si>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</si>
  <si>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</si>
  <si>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</si>
  <si>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</si>
  <si>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</si>
  <si>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</si>
  <si>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</si>
  <si>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</si>
  <si>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</si>
  <si>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</si>
  <si>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</si>
  <si>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</si>
  <si>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</si>
  <si>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</si>
  <si>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</si>
  <si>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</si>
  <si>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</si>
  <si>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</si>
  <si>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</si>
  <si>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</si>
  <si>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</si>
  <si>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</si>
  <si>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</si>
  <si>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</si>
  <si>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</si>
  <si>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</si>
  <si>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</si>
  <si>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</si>
  <si>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</si>
  <si>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</si>
  <si>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</si>
  <si>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</si>
  <si>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</si>
  <si>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</si>
  <si>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</si>
  <si>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</si>
  <si>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</si>
  <si>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</si>
  <si>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</si>
  <si>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</si>
  <si>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</si>
  <si>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</si>
  <si>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</si>
  <si>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</si>
  <si>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</si>
  <si>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</si>
  <si>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</si>
  <si>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</si>
  <si>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</si>
  <si>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</si>
  <si>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</si>
  <si>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</si>
  <si>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</si>
  <si>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</si>
  <si>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</si>
  <si>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</si>
  <si>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</si>
  <si>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</si>
  <si>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</si>
  <si>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</si>
  <si>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</si>
  <si>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</si>
  <si>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</si>
  <si>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</si>
  <si>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</si>
  <si>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</si>
  <si>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</si>
  <si>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</si>
  <si>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</si>
  <si>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</si>
  <si>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</si>
  <si>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</si>
  <si>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</si>
  <si>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</si>
  <si>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</si>
  <si>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</si>
  <si>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</si>
  <si>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</si>
  <si>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</si>
  <si>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</si>
  <si>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</si>
  <si>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</si>
  <si>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</si>
  <si>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</si>
  <si>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</si>
  <si>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</si>
  <si>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</si>
  <si>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</si>
  <si>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</si>
  <si>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</si>
  <si>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</si>
  <si>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</si>
  <si>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</si>
  <si>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</si>
  <si>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</si>
  <si>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</si>
  <si>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</si>
  <si>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</si>
  <si>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</si>
  <si>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</si>
  <si>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</si>
  <si>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</si>
  <si>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</si>
  <si>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</si>
  <si>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</si>
  <si>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</si>
  <si>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</si>
  <si>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</si>
  <si>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</si>
  <si>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</si>
  <si>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</si>
  <si>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</si>
  <si>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</si>
  <si>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</si>
  <si>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</si>
  <si>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</si>
  <si>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</si>
  <si>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</si>
  <si>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</si>
  <si>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</si>
  <si>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</si>
  <si>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</si>
  <si>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</si>
  <si>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</si>
  <si>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</si>
  <si>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</si>
  <si>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</si>
  <si>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</si>
  <si>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</si>
  <si>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</si>
  <si>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</si>
  <si>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</si>
  <si>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</si>
  <si>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</si>
  <si>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</si>
  <si>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</si>
  <si>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</si>
  <si>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</si>
  <si>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</si>
  <si>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</si>
  <si>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</si>
  <si>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</si>
  <si>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</si>
  <si>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</si>
  <si>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</si>
  <si>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</si>
  <si>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</si>
  <si>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</si>
  <si>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</si>
  <si>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</si>
  <si>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</si>
  <si>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</si>
  <si>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</si>
  <si>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</si>
  <si>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</si>
  <si>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</si>
  <si>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</si>
  <si>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</si>
  <si>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</si>
  <si>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</si>
  <si>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</si>
  <si>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</si>
  <si>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</si>
  <si>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</si>
  <si>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</si>
  <si>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</si>
  <si>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</si>
  <si>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</si>
  <si>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</si>
  <si>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</si>
  <si>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</si>
  <si>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</si>
  <si>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</si>
  <si>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</si>
  <si>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</si>
  <si>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</si>
  <si>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</si>
  <si>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</si>
  <si>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</si>
  <si>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</si>
  <si>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</si>
  <si>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</si>
  <si>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</si>
  <si>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</si>
  <si>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</si>
  <si>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</si>
  <si>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</si>
  <si>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</si>
  <si>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</si>
  <si>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</si>
  <si>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</si>
  <si>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</si>
  <si>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</si>
  <si>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</si>
  <si>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</si>
  <si>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</si>
  <si>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</si>
  <si>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</si>
  <si>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</si>
  <si>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</si>
  <si>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</si>
  <si>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</si>
  <si>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</si>
  <si>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</si>
  <si>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</si>
  <si>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</si>
  <si>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</si>
  <si>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</si>
  <si>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</si>
  <si>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</si>
  <si>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</si>
  <si>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</si>
  <si>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</si>
  <si>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</si>
  <si>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</si>
  <si>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</si>
  <si>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</si>
  <si>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</si>
  <si>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</si>
  <si>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</si>
  <si>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</si>
  <si>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</si>
  <si>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</si>
  <si>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</si>
  <si>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</si>
  <si>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</si>
  <si>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</si>
  <si>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</si>
  <si>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</si>
  <si>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</si>
  <si>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</si>
  <si>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</si>
  <si>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</si>
  <si>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</si>
  <si>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</si>
  <si>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</si>
  <si>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</si>
  <si>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</si>
  <si>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</si>
  <si>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</si>
  <si>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</si>
  <si>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</si>
  <si>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</si>
  <si>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</si>
  <si>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</si>
  <si>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</si>
  <si>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</si>
  <si>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</si>
  <si>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</si>
  <si>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</si>
  <si>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</si>
  <si>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</si>
  <si>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</si>
  <si>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</si>
  <si>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</si>
  <si>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</si>
  <si>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</si>
  <si>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</si>
  <si>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</si>
  <si>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</si>
  <si>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</si>
  <si>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</si>
  <si>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</si>
  <si>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</si>
  <si>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</si>
  <si>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</si>
  <si>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</si>
  <si>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</si>
  <si>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</si>
  <si>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</si>
  <si>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</si>
  <si>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</si>
  <si>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</si>
  <si>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</si>
  <si>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</si>
  <si>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</si>
  <si>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</si>
  <si>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</si>
  <si>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</si>
  <si>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</si>
  <si>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</si>
  <si>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</si>
  <si>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</si>
  <si>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</si>
  <si>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</si>
  <si>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</si>
  <si>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</si>
  <si>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</si>
  <si>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</si>
  <si>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</si>
  <si>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</si>
  <si>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</si>
  <si>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</si>
  <si>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</si>
  <si>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</si>
  <si>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</si>
  <si>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</si>
  <si>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</si>
  <si>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</si>
  <si>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</si>
  <si>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</si>
  <si>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</si>
  <si>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</si>
  <si>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</si>
  <si>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</si>
  <si>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</si>
  <si>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</si>
  <si>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</si>
  <si>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</si>
  <si>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</si>
  <si>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</si>
  <si>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</si>
  <si>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</si>
  <si>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</si>
  <si>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</si>
  <si>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</si>
  <si>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</si>
  <si>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</si>
  <si>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</si>
  <si>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</si>
  <si>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</si>
  <si>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</si>
  <si>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</si>
  <si>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</si>
  <si>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</si>
  <si>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</si>
  <si>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</si>
  <si>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</si>
  <si>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</si>
  <si>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</si>
  <si>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</si>
  <si>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</si>
  <si>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</si>
  <si>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</si>
  <si>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</si>
  <si>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</si>
  <si>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</si>
  <si>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</si>
  <si>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</si>
  <si>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</si>
  <si>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</si>
  <si>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</si>
  <si>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</si>
  <si>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</si>
  <si>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</si>
  <si>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</si>
  <si>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</si>
  <si>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</si>
  <si>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</si>
  <si>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</si>
  <si>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</si>
  <si>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</si>
  <si>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</si>
  <si>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</si>
  <si>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</si>
  <si>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</si>
  <si>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</si>
  <si>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</si>
  <si>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</si>
  <si>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</si>
  <si>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</si>
  <si>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</si>
  <si>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</si>
  <si>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</si>
  <si>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</si>
  <si>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</si>
  <si>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</si>
  <si>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</si>
  <si>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</si>
  <si>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</si>
  <si>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</si>
  <si>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</si>
  <si>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</si>
  <si>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</si>
  <si>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</si>
  <si>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</si>
  <si>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</si>
  <si>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</si>
  <si>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</si>
  <si>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</si>
  <si>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</si>
  <si>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</si>
  <si>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</si>
  <si>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</si>
  <si>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</si>
  <si>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</si>
  <si>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</si>
  <si>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</si>
  <si>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</si>
  <si>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</si>
  <si>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</si>
  <si>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</si>
  <si>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</si>
  <si>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</si>
  <si>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</si>
  <si>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</si>
  <si>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</si>
  <si>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</si>
  <si>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</si>
  <si>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</si>
  <si>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</si>
  <si>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</si>
  <si>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</si>
  <si>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</si>
  <si>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</si>
  <si>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</si>
  <si>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</si>
  <si>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</si>
  <si>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</si>
  <si>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</si>
  <si>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</si>
  <si>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</si>
  <si>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</si>
  <si>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</si>
  <si>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</si>
  <si>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</si>
  <si>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</si>
  <si>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</si>
  <si>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</si>
  <si>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</si>
  <si>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</si>
  <si>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</si>
  <si>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</si>
  <si>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</si>
  <si>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</si>
  <si>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</si>
  <si>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</si>
  <si>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</si>
  <si>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</si>
  <si>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</si>
  <si>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</si>
  <si>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</si>
  <si>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</si>
  <si>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</si>
  <si>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</si>
  <si>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</si>
  <si>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</si>
  <si>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</si>
  <si>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</si>
  <si>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</si>
  <si>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</si>
  <si>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</si>
  <si>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</si>
  <si>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</si>
  <si>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</si>
  <si>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</si>
  <si>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</si>
  <si>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</si>
  <si>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</si>
  <si>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</si>
  <si>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</si>
  <si>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</si>
  <si>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</si>
  <si>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</si>
  <si>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</si>
  <si>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</si>
  <si>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</si>
  <si>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</si>
  <si>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</si>
  <si>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</si>
  <si>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</si>
  <si>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</si>
  <si>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</si>
  <si>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</si>
  <si>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</si>
  <si>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</si>
  <si>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</si>
  <si>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</si>
  <si>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</si>
  <si>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</si>
  <si>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</si>
  <si>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</si>
  <si>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</si>
  <si>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</si>
  <si>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</si>
  <si>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</si>
  <si>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</si>
  <si>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</si>
  <si>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</si>
  <si>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</si>
  <si>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</si>
  <si>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</si>
  <si>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</si>
  <si>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</si>
  <si>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</si>
  <si>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</si>
  <si>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</si>
  <si>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</si>
  <si>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</si>
  <si>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</si>
  <si>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</si>
  <si>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</si>
  <si>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</si>
  <si>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</si>
  <si>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</si>
  <si>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</si>
  <si>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</si>
  <si>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</si>
  <si>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</si>
  <si>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</si>
  <si>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</si>
  <si>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</si>
  <si>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</si>
  <si>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</si>
  <si>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</si>
  <si>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</si>
  <si>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</si>
  <si>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</si>
  <si>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</si>
  <si>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</si>
  <si>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</si>
  <si>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</si>
  <si>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</si>
  <si>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</si>
  <si>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</si>
  <si>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</si>
  <si>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</si>
  <si>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</si>
  <si>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</si>
  <si>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</si>
  <si>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</si>
  <si>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</si>
  <si>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</si>
  <si>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</si>
  <si>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</si>
  <si>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</si>
  <si>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</si>
  <si>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</si>
  <si>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</si>
  <si>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</si>
  <si>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</si>
  <si>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</si>
  <si>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</si>
  <si>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</si>
  <si>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</si>
  <si>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</si>
  <si>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</si>
  <si>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</si>
  <si>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</si>
  <si>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</si>
  <si>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</si>
  <si>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</si>
  <si>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</si>
  <si>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</si>
  <si>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</si>
  <si>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</si>
  <si>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</si>
  <si>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</si>
  <si>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</si>
  <si>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</si>
  <si>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</si>
  <si>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</si>
  <si>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</si>
  <si>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</si>
  <si>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</si>
  <si>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</si>
  <si>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</si>
  <si>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</si>
  <si>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</si>
  <si>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</si>
  <si>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</si>
  <si>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</si>
  <si>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</si>
  <si>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</si>
  <si>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</si>
  <si>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</si>
  <si>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</si>
  <si>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</si>
  <si>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</si>
  <si>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</si>
  <si>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</si>
  <si>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</si>
  <si>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</si>
  <si>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</si>
  <si>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</si>
  <si>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</si>
  <si>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</si>
  <si>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</si>
  <si>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</si>
  <si>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</si>
  <si>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</si>
  <si>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</si>
  <si>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</si>
  <si>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</si>
  <si>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</si>
  <si>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</si>
  <si>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</si>
  <si>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</si>
  <si>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</si>
  <si>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</si>
  <si>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</si>
  <si>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</si>
  <si>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</si>
  <si>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</si>
  <si>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</si>
  <si>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</si>
  <si>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</si>
  <si>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</si>
  <si>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</si>
  <si>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</si>
  <si>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</si>
  <si>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</si>
  <si>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</si>
  <si>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</si>
  <si>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</si>
  <si>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</si>
  <si>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</si>
  <si>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</si>
  <si>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</si>
  <si>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</si>
  <si>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</si>
  <si>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</si>
  <si>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</si>
  <si>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</si>
  <si>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</si>
  <si>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</si>
  <si>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</si>
  <si>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</si>
  <si>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</si>
  <si>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</si>
  <si>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</si>
  <si>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</si>
  <si>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</si>
  <si>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</si>
  <si>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</si>
  <si>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</si>
  <si>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</si>
  <si>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</si>
  <si>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</si>
  <si>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</si>
  <si>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</si>
  <si>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</si>
  <si>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</si>
  <si>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</si>
  <si>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</si>
  <si>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</si>
  <si>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</si>
  <si>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</si>
  <si>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</si>
  <si>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</si>
  <si>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</si>
  <si>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</si>
  <si>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</si>
  <si>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</si>
  <si>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</si>
  <si>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</si>
  <si>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</si>
  <si>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</si>
  <si>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</si>
  <si>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</si>
  <si>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</si>
  <si>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</si>
  <si>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</si>
  <si>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</si>
  <si>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</si>
  <si>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</si>
  <si>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</si>
  <si>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</si>
  <si>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</si>
  <si>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</si>
  <si>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</si>
  <si>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</si>
  <si>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</si>
  <si>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</si>
  <si>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</si>
  <si>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</si>
  <si>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</si>
  <si>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</si>
  <si>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</si>
  <si>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</si>
  <si>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</si>
  <si>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</si>
  <si>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</si>
  <si>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</si>
  <si>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</si>
  <si>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</si>
  <si>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</si>
  <si>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</si>
  <si>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</si>
  <si>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</si>
  <si>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</si>
  <si>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</si>
  <si>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</si>
  <si>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</si>
  <si>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</si>
  <si>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</si>
  <si>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</si>
  <si>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</si>
  <si>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</si>
  <si>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</si>
  <si>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</si>
  <si>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</si>
  <si>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</si>
  <si>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</si>
  <si>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</si>
  <si>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</si>
  <si>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</si>
  <si>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</si>
  <si>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</si>
  <si>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</si>
  <si>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</si>
  <si>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</si>
  <si>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</si>
  <si>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</si>
  <si>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</si>
  <si>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</si>
  <si>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</si>
  <si>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</si>
  <si>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</si>
  <si>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</si>
  <si>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</si>
  <si>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</si>
  <si>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</si>
  <si>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</si>
  <si>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</si>
  <si>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</si>
  <si>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</si>
  <si>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</si>
  <si>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</si>
  <si>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</si>
  <si>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</si>
  <si>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</si>
  <si>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</si>
  <si>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</si>
  <si>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</si>
  <si>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</si>
  <si>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</si>
  <si>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</si>
  <si>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</si>
  <si>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</si>
  <si>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</si>
  <si>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</si>
  <si>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</si>
  <si>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</si>
  <si>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</si>
  <si>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</si>
  <si>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</si>
  <si>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</si>
  <si>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</si>
  <si>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</si>
  <si>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</si>
  <si>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</si>
  <si>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</si>
  <si>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2016Q3</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</si>
  <si>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</si>
  <si>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</si>
  <si>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</si>
  <si>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</si>
  <si>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</si>
  <si>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</si>
  <si>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</si>
  <si>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</si>
  <si>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</si>
  <si>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</si>
  <si>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</si>
  <si>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</si>
  <si>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</si>
  <si>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</si>
  <si>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</si>
  <si>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</si>
  <si>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</si>
  <si>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</si>
  <si>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</si>
  <si>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</si>
  <si>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</si>
  <si>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</si>
  <si>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</si>
  <si>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</si>
  <si>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</si>
  <si>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</si>
  <si>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</si>
  <si>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</si>
  <si>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</si>
  <si>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</si>
  <si>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</si>
  <si>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</si>
  <si>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</si>
  <si>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</si>
  <si>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</si>
  <si>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</si>
  <si>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</si>
  <si>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</si>
  <si>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</si>
  <si>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</si>
  <si>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</si>
  <si>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</si>
  <si>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</si>
  <si>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</si>
  <si>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</si>
  <si>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</si>
  <si>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</si>
  <si>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</si>
  <si>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</si>
  <si>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</si>
  <si>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</si>
  <si>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</si>
  <si>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</si>
  <si>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</si>
  <si>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</si>
  <si>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</si>
  <si>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</si>
  <si>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</si>
  <si>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</si>
  <si>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</si>
  <si>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</si>
  <si>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</si>
  <si>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</si>
  <si>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</si>
  <si>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</si>
  <si>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</si>
  <si>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</si>
  <si>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</si>
  <si>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</si>
  <si>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</si>
  <si>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</si>
  <si>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</si>
  <si>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</si>
  <si>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</si>
  <si>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</si>
  <si>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</si>
  <si>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</si>
  <si>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</si>
  <si>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</si>
  <si>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</si>
  <si>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</si>
  <si>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</si>
  <si>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</si>
  <si>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</si>
  <si>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</si>
  <si>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</si>
  <si>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</si>
  <si>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</si>
  <si>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</si>
  <si>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</si>
  <si>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</si>
  <si>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</si>
  <si>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</si>
  <si>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</si>
  <si>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</si>
  <si>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</si>
  <si>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</si>
  <si>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</si>
  <si>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</si>
  <si>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</si>
  <si>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</si>
  <si>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</si>
  <si>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</si>
  <si>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</si>
  <si>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</si>
  <si>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</si>
  <si>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</si>
  <si>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</si>
  <si>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</si>
  <si>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</si>
  <si>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</si>
  <si>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</si>
  <si>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30-06-2017</t>
  </si>
  <si>
    <t>Data per 30 June 2017</t>
  </si>
  <si>
    <t>Q2 2017</t>
  </si>
  <si>
    <t>End Q2 2017</t>
  </si>
  <si>
    <t>2017Q1</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</si>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</sst>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43"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7" fontId="55" fillId="4" borderId="0" xfId="0" applyNumberFormat="1" applyFont="1" applyFill="1" applyBorder="1" applyAlignment="1">
      <alignment vertical="center" wrapText="1"/>
    </xf>
    <xf numFmtId="167"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8"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7"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70" fillId="0" borderId="0" xfId="0" applyFont="1" applyFill="1" applyBorder="1"/>
    <xf numFmtId="0" fontId="63"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5" fillId="4" borderId="0" xfId="0" applyFont="1" applyFill="1"/>
    <xf numFmtId="43" fontId="3" fillId="4" borderId="11" xfId="10" applyFont="1" applyFill="1" applyBorder="1"/>
    <xf numFmtId="43"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5" fontId="55" fillId="4" borderId="0" xfId="10" applyNumberFormat="1" applyFont="1" applyFill="1" applyBorder="1" applyAlignment="1">
      <alignment horizontal="right" vertical="center"/>
    </xf>
    <xf numFmtId="165"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2"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9" fontId="0" fillId="0" borderId="12" xfId="0" applyNumberFormat="1" applyFont="1" applyBorder="1" applyAlignment="1">
      <alignment horizontal="center"/>
    </xf>
    <xf numFmtId="168"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6" fontId="55"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4"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heetViews>
  <sheetFormatPr defaultRowHeight="15" x14ac:dyDescent="0.25"/>
  <cols>
    <col min="1" max="1" width="9.140625" style="2"/>
    <col min="2" max="6" width="12.42578125" style="2" customWidth="1"/>
    <col min="7" max="7" width="4.7109375" style="2" customWidth="1"/>
    <col min="8" max="8" width="23.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1626</v>
      </c>
      <c r="F8" s="12"/>
      <c r="G8" s="7"/>
      <c r="H8" s="7"/>
      <c r="I8" s="7"/>
      <c r="J8" s="8"/>
    </row>
    <row r="9" spans="2:10" ht="21" x14ac:dyDescent="0.35">
      <c r="B9" s="6"/>
      <c r="C9" s="7"/>
      <c r="D9" s="7"/>
      <c r="E9" s="7"/>
      <c r="F9" s="13" t="s">
        <v>1624</v>
      </c>
      <c r="G9" s="7"/>
      <c r="H9" s="421">
        <v>42996</v>
      </c>
      <c r="I9" s="7"/>
      <c r="J9" s="8"/>
    </row>
    <row r="10" spans="2:10" ht="21" x14ac:dyDescent="0.35">
      <c r="B10" s="6"/>
      <c r="C10" s="7"/>
      <c r="D10" s="7"/>
      <c r="E10" s="7"/>
      <c r="F10" s="13" t="s">
        <v>1625</v>
      </c>
      <c r="G10" s="7"/>
      <c r="H10" s="421">
        <v>42916</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0" t="s">
        <v>15</v>
      </c>
      <c r="E24" s="431" t="s">
        <v>16</v>
      </c>
      <c r="F24" s="431"/>
      <c r="G24" s="431"/>
      <c r="H24" s="431"/>
      <c r="I24" s="7"/>
      <c r="J24" s="8"/>
    </row>
    <row r="25" spans="2:10" x14ac:dyDescent="0.25">
      <c r="B25" s="6"/>
      <c r="C25" s="7"/>
      <c r="D25" s="7"/>
      <c r="E25" s="16"/>
      <c r="F25" s="16"/>
      <c r="G25" s="16"/>
      <c r="H25" s="7"/>
      <c r="I25" s="7"/>
      <c r="J25" s="8"/>
    </row>
    <row r="26" spans="2:10" x14ac:dyDescent="0.25">
      <c r="B26" s="6"/>
      <c r="C26" s="7"/>
      <c r="D26" s="430" t="s">
        <v>17</v>
      </c>
      <c r="E26" s="431"/>
      <c r="F26" s="431"/>
      <c r="G26" s="431"/>
      <c r="H26" s="431"/>
      <c r="I26" s="7"/>
      <c r="J26" s="8"/>
    </row>
    <row r="27" spans="2:10" x14ac:dyDescent="0.25">
      <c r="B27" s="6"/>
      <c r="C27" s="7"/>
      <c r="D27" s="17"/>
      <c r="E27" s="17"/>
      <c r="F27" s="17"/>
      <c r="G27" s="17"/>
      <c r="H27" s="17"/>
      <c r="I27" s="7"/>
      <c r="J27" s="8"/>
    </row>
    <row r="28" spans="2:10" x14ac:dyDescent="0.25">
      <c r="B28" s="6"/>
      <c r="C28" s="7"/>
      <c r="D28" s="430" t="s">
        <v>18</v>
      </c>
      <c r="E28" s="431" t="s">
        <v>16</v>
      </c>
      <c r="F28" s="431"/>
      <c r="G28" s="431"/>
      <c r="H28" s="431"/>
      <c r="I28" s="7"/>
      <c r="J28" s="8"/>
    </row>
    <row r="29" spans="2:10" x14ac:dyDescent="0.25">
      <c r="B29" s="6"/>
      <c r="C29" s="7"/>
      <c r="D29" s="17"/>
      <c r="E29" s="17"/>
      <c r="F29" s="17"/>
      <c r="G29" s="17"/>
      <c r="H29" s="17"/>
      <c r="I29" s="7"/>
      <c r="J29" s="8"/>
    </row>
    <row r="30" spans="2:10" x14ac:dyDescent="0.25">
      <c r="B30" s="6"/>
      <c r="C30" s="7"/>
      <c r="D30" s="430" t="s">
        <v>19</v>
      </c>
      <c r="E30" s="431" t="s">
        <v>16</v>
      </c>
      <c r="F30" s="431"/>
      <c r="G30" s="431"/>
      <c r="H30" s="431"/>
      <c r="I30" s="7"/>
      <c r="J30" s="8"/>
    </row>
    <row r="31" spans="2:10" x14ac:dyDescent="0.25">
      <c r="B31" s="6"/>
      <c r="C31" s="7"/>
      <c r="D31" s="17"/>
      <c r="E31" s="17"/>
      <c r="F31" s="17"/>
      <c r="G31" s="17"/>
      <c r="H31" s="17"/>
      <c r="I31" s="7"/>
      <c r="J31" s="8"/>
    </row>
    <row r="32" spans="2:10" x14ac:dyDescent="0.25">
      <c r="B32" s="6"/>
      <c r="C32" s="7"/>
      <c r="D32" s="430" t="s">
        <v>20</v>
      </c>
      <c r="E32" s="431" t="s">
        <v>16</v>
      </c>
      <c r="F32" s="431"/>
      <c r="G32" s="431"/>
      <c r="H32" s="431"/>
      <c r="I32" s="7"/>
      <c r="J32" s="8"/>
    </row>
    <row r="33" spans="2:10" x14ac:dyDescent="0.25">
      <c r="B33" s="6"/>
      <c r="C33" s="7"/>
      <c r="D33" s="16"/>
      <c r="E33" s="16"/>
      <c r="F33" s="16"/>
      <c r="G33" s="16"/>
      <c r="H33" s="16"/>
      <c r="I33" s="7"/>
      <c r="J33" s="8"/>
    </row>
    <row r="34" spans="2:10" x14ac:dyDescent="0.25">
      <c r="B34" s="6"/>
      <c r="C34" s="7"/>
      <c r="D34" s="430" t="s">
        <v>21</v>
      </c>
      <c r="E34" s="431" t="s">
        <v>16</v>
      </c>
      <c r="F34" s="431"/>
      <c r="G34" s="431"/>
      <c r="H34" s="431"/>
      <c r="I34" s="7"/>
      <c r="J34" s="8"/>
    </row>
    <row r="35" spans="2:10" x14ac:dyDescent="0.25">
      <c r="B35" s="6"/>
      <c r="C35" s="7"/>
      <c r="D35" s="7"/>
      <c r="E35" s="7"/>
      <c r="F35" s="7"/>
      <c r="G35" s="7"/>
      <c r="H35" s="7"/>
      <c r="I35" s="7"/>
      <c r="J35" s="8"/>
    </row>
    <row r="36" spans="2:10" x14ac:dyDescent="0.25">
      <c r="B36" s="6"/>
      <c r="C36" s="7"/>
      <c r="D36" s="428" t="s">
        <v>22</v>
      </c>
      <c r="E36" s="429"/>
      <c r="F36" s="429"/>
      <c r="G36" s="429"/>
      <c r="H36" s="4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election activeCell="F57" sqref="F57:I57"/>
    </sheetView>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9.140625" style="2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8"/>
      <c r="C5" s="438"/>
      <c r="D5" s="438"/>
      <c r="E5" s="438"/>
      <c r="F5" s="438"/>
      <c r="G5" s="438"/>
      <c r="H5" s="438"/>
      <c r="I5" s="438"/>
    </row>
    <row r="6" spans="2:9" ht="5.25" customHeight="1" x14ac:dyDescent="0.25">
      <c r="B6" s="202"/>
      <c r="C6" s="202"/>
      <c r="D6" s="202"/>
      <c r="E6" s="202"/>
      <c r="F6" s="202"/>
      <c r="G6" s="202"/>
      <c r="H6" s="202"/>
      <c r="I6" s="202"/>
    </row>
    <row r="7" spans="2:9" x14ac:dyDescent="0.25">
      <c r="B7" s="201" t="s">
        <v>1375</v>
      </c>
      <c r="C7" s="200"/>
      <c r="D7" s="200"/>
      <c r="E7" s="200"/>
      <c r="F7" s="200" t="s">
        <v>1746</v>
      </c>
      <c r="G7" s="200" t="s">
        <v>1745</v>
      </c>
      <c r="H7" s="200" t="s">
        <v>1627</v>
      </c>
      <c r="I7" s="200" t="s">
        <v>1628</v>
      </c>
    </row>
    <row r="8" spans="2:9" x14ac:dyDescent="0.25">
      <c r="B8" s="197" t="s">
        <v>1388</v>
      </c>
      <c r="C8" s="147"/>
      <c r="D8" s="147"/>
      <c r="E8" s="147"/>
      <c r="F8" s="399">
        <v>262</v>
      </c>
      <c r="G8" s="400">
        <v>261</v>
      </c>
      <c r="H8" s="400">
        <v>257</v>
      </c>
      <c r="I8" s="399">
        <v>252</v>
      </c>
    </row>
    <row r="9" spans="2:9" x14ac:dyDescent="0.25">
      <c r="B9" s="197" t="s">
        <v>1733</v>
      </c>
      <c r="C9" s="147"/>
      <c r="D9" s="147"/>
      <c r="E9" s="147"/>
      <c r="F9" s="399">
        <v>1</v>
      </c>
      <c r="G9" s="400">
        <v>2</v>
      </c>
      <c r="H9" s="400">
        <v>2</v>
      </c>
      <c r="I9" s="399">
        <v>1</v>
      </c>
    </row>
    <row r="10" spans="2:9" x14ac:dyDescent="0.25">
      <c r="B10" s="197" t="s">
        <v>1387</v>
      </c>
      <c r="C10" s="147"/>
      <c r="D10" s="147"/>
      <c r="E10" s="147"/>
      <c r="F10" s="399">
        <v>17</v>
      </c>
      <c r="G10" s="401">
        <v>17</v>
      </c>
      <c r="H10" s="401">
        <v>17</v>
      </c>
      <c r="I10" s="402">
        <v>20</v>
      </c>
    </row>
    <row r="11" spans="2:9" x14ac:dyDescent="0.25">
      <c r="B11" s="197" t="s">
        <v>1386</v>
      </c>
      <c r="C11" s="197" t="s">
        <v>100</v>
      </c>
      <c r="D11" s="197"/>
      <c r="E11" s="197"/>
      <c r="F11" s="398">
        <v>7.0999999999999994E-2</v>
      </c>
      <c r="G11" s="398">
        <v>6.8000000000000005E-2</v>
      </c>
      <c r="H11" s="398">
        <v>7.2999999999999995E-2</v>
      </c>
      <c r="I11" s="398">
        <v>8.4000000000000005E-2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399">
        <v>244</v>
      </c>
      <c r="G13" s="399">
        <v>245</v>
      </c>
      <c r="H13" s="399">
        <v>240</v>
      </c>
      <c r="I13" s="399">
        <v>233</v>
      </c>
    </row>
    <row r="14" spans="2:9" x14ac:dyDescent="0.25">
      <c r="B14" s="147"/>
      <c r="C14" s="197" t="s">
        <v>1384</v>
      </c>
      <c r="D14" s="197"/>
      <c r="E14" s="197"/>
      <c r="F14" s="403">
        <v>0</v>
      </c>
      <c r="G14" s="399">
        <v>0</v>
      </c>
      <c r="H14" s="399">
        <v>0</v>
      </c>
      <c r="I14" s="399">
        <v>0</v>
      </c>
    </row>
    <row r="15" spans="2:9" x14ac:dyDescent="0.25">
      <c r="B15" s="197" t="s">
        <v>1383</v>
      </c>
      <c r="C15" s="147"/>
      <c r="D15" s="147"/>
      <c r="E15" s="147"/>
      <c r="F15" s="399">
        <v>2</v>
      </c>
      <c r="G15" s="399">
        <v>2</v>
      </c>
      <c r="H15" s="399">
        <v>2</v>
      </c>
      <c r="I15" s="399">
        <v>2</v>
      </c>
    </row>
    <row r="16" spans="2:9" x14ac:dyDescent="0.25">
      <c r="B16" s="197" t="s">
        <v>1382</v>
      </c>
      <c r="C16" s="147"/>
      <c r="D16" s="147"/>
      <c r="E16" s="147"/>
      <c r="F16" s="399">
        <v>0</v>
      </c>
      <c r="G16" s="399">
        <v>0</v>
      </c>
      <c r="H16" s="399">
        <v>0</v>
      </c>
      <c r="I16" s="399">
        <v>0</v>
      </c>
    </row>
    <row r="17" spans="1:9" x14ac:dyDescent="0.25">
      <c r="A17" s="181"/>
      <c r="B17" s="198" t="s">
        <v>1381</v>
      </c>
      <c r="C17" s="183"/>
      <c r="D17" s="147"/>
      <c r="E17" s="147"/>
      <c r="F17" s="399">
        <v>0</v>
      </c>
      <c r="G17" s="399">
        <v>0</v>
      </c>
      <c r="H17" s="399">
        <v>0</v>
      </c>
      <c r="I17" s="399">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15</v>
      </c>
      <c r="G19" s="370">
        <v>14</v>
      </c>
      <c r="H19" s="370">
        <v>16</v>
      </c>
      <c r="I19" s="370">
        <v>18</v>
      </c>
    </row>
    <row r="20" spans="1:9" x14ac:dyDescent="0.25">
      <c r="A20" s="181"/>
      <c r="B20" s="198" t="s">
        <v>1378</v>
      </c>
      <c r="C20" s="183"/>
      <c r="D20" s="208"/>
      <c r="E20" s="208"/>
      <c r="F20" s="370">
        <v>17</v>
      </c>
      <c r="G20" s="370">
        <v>16</v>
      </c>
      <c r="H20" s="370">
        <v>18</v>
      </c>
      <c r="I20" s="370">
        <v>20</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1746</v>
      </c>
      <c r="G26" s="200" t="s">
        <v>1745</v>
      </c>
      <c r="H26" s="200" t="s">
        <v>1627</v>
      </c>
      <c r="I26" s="200" t="s">
        <v>1628</v>
      </c>
    </row>
    <row r="27" spans="1:9" x14ac:dyDescent="0.25">
      <c r="B27" s="197" t="s">
        <v>1374</v>
      </c>
      <c r="C27" s="147"/>
      <c r="D27" s="147"/>
      <c r="E27" s="147"/>
      <c r="F27" s="384">
        <v>244</v>
      </c>
      <c r="G27" s="385">
        <v>245</v>
      </c>
      <c r="H27" s="385">
        <v>240</v>
      </c>
      <c r="I27" s="384">
        <v>233</v>
      </c>
    </row>
    <row r="28" spans="1:9" x14ac:dyDescent="0.25">
      <c r="B28" s="212" t="s">
        <v>1373</v>
      </c>
      <c r="C28" s="213"/>
      <c r="D28" s="213"/>
      <c r="E28" s="213"/>
      <c r="F28" s="418">
        <v>246</v>
      </c>
      <c r="G28" s="419">
        <v>247</v>
      </c>
      <c r="H28" s="419">
        <v>241</v>
      </c>
      <c r="I28" s="418">
        <v>237</v>
      </c>
    </row>
    <row r="29" spans="1:9" x14ac:dyDescent="0.25">
      <c r="B29" s="198" t="s">
        <v>1372</v>
      </c>
      <c r="C29" s="198" t="s">
        <v>1734</v>
      </c>
      <c r="D29" s="198"/>
      <c r="E29" s="198"/>
      <c r="F29" s="386" t="s">
        <v>1506</v>
      </c>
      <c r="G29" s="386" t="s">
        <v>1506</v>
      </c>
      <c r="H29" s="386" t="s">
        <v>1506</v>
      </c>
      <c r="I29" s="387" t="s">
        <v>1506</v>
      </c>
    </row>
    <row r="30" spans="1:9" x14ac:dyDescent="0.25">
      <c r="B30" s="183"/>
      <c r="C30" s="198" t="s">
        <v>1371</v>
      </c>
      <c r="D30" s="198"/>
      <c r="E30" s="198"/>
      <c r="F30" s="391">
        <v>4</v>
      </c>
      <c r="G30" s="391">
        <v>4</v>
      </c>
      <c r="H30" s="391">
        <v>0</v>
      </c>
      <c r="I30" s="391">
        <v>2</v>
      </c>
    </row>
    <row r="31" spans="1:9" x14ac:dyDescent="0.25">
      <c r="B31" s="183"/>
      <c r="C31" s="198" t="s">
        <v>1370</v>
      </c>
      <c r="D31" s="198"/>
      <c r="E31" s="198"/>
      <c r="F31" s="392" t="s">
        <v>1506</v>
      </c>
      <c r="G31" s="392" t="s">
        <v>1506</v>
      </c>
      <c r="H31" s="392" t="s">
        <v>1506</v>
      </c>
      <c r="I31" s="392" t="s">
        <v>1506</v>
      </c>
    </row>
    <row r="32" spans="1:9" x14ac:dyDescent="0.25">
      <c r="B32" s="183"/>
      <c r="C32" s="198" t="s">
        <v>1369</v>
      </c>
      <c r="D32" s="198"/>
      <c r="E32" s="198"/>
      <c r="F32" s="393">
        <v>4</v>
      </c>
      <c r="G32" s="393">
        <v>4</v>
      </c>
      <c r="H32" s="393">
        <v>8</v>
      </c>
      <c r="I32" s="393">
        <v>9</v>
      </c>
    </row>
    <row r="33" spans="2:9" x14ac:dyDescent="0.25">
      <c r="B33" s="183"/>
      <c r="C33" s="198" t="s">
        <v>1368</v>
      </c>
      <c r="D33" s="198"/>
      <c r="E33" s="198"/>
      <c r="F33" s="393">
        <v>2</v>
      </c>
      <c r="G33" s="393">
        <v>0</v>
      </c>
      <c r="H33" s="393">
        <v>1</v>
      </c>
      <c r="I33" s="393">
        <v>1</v>
      </c>
    </row>
    <row r="34" spans="2:9" x14ac:dyDescent="0.25">
      <c r="B34" s="183"/>
      <c r="C34" s="198" t="s">
        <v>1367</v>
      </c>
      <c r="D34" s="198"/>
      <c r="E34" s="198"/>
      <c r="F34" s="393">
        <v>1</v>
      </c>
      <c r="G34" s="393">
        <v>2</v>
      </c>
      <c r="H34" s="393">
        <v>2</v>
      </c>
      <c r="I34" s="393">
        <v>2</v>
      </c>
    </row>
    <row r="35" spans="2:9" x14ac:dyDescent="0.25">
      <c r="B35" s="183"/>
      <c r="C35" s="198" t="s">
        <v>1366</v>
      </c>
      <c r="D35" s="198"/>
      <c r="E35" s="198"/>
      <c r="F35" s="393">
        <v>3</v>
      </c>
      <c r="G35" s="393">
        <v>4</v>
      </c>
      <c r="H35" s="393">
        <v>4</v>
      </c>
      <c r="I35" s="393">
        <v>1</v>
      </c>
    </row>
    <row r="36" spans="2:9" x14ac:dyDescent="0.25">
      <c r="B36" s="183"/>
      <c r="C36" s="198" t="s">
        <v>1365</v>
      </c>
      <c r="D36" s="198"/>
      <c r="E36" s="198"/>
      <c r="F36" s="391">
        <v>0</v>
      </c>
      <c r="G36" s="391">
        <v>0</v>
      </c>
      <c r="H36" s="391">
        <v>0</v>
      </c>
      <c r="I36" s="391">
        <v>4</v>
      </c>
    </row>
    <row r="37" spans="2:9" x14ac:dyDescent="0.25">
      <c r="B37" s="183"/>
      <c r="C37" s="198" t="s">
        <v>1364</v>
      </c>
      <c r="D37" s="198"/>
      <c r="E37" s="198"/>
      <c r="F37" s="391">
        <v>31</v>
      </c>
      <c r="G37" s="391">
        <v>32</v>
      </c>
      <c r="H37" s="391">
        <v>32</v>
      </c>
      <c r="I37" s="391">
        <v>33</v>
      </c>
    </row>
    <row r="38" spans="2:9" x14ac:dyDescent="0.25">
      <c r="B38" s="205"/>
      <c r="C38" s="412" t="s">
        <v>1363</v>
      </c>
      <c r="D38" s="412"/>
      <c r="E38" s="412"/>
      <c r="F38" s="413">
        <v>198</v>
      </c>
      <c r="G38" s="413">
        <v>198</v>
      </c>
      <c r="H38" s="413">
        <v>192</v>
      </c>
      <c r="I38" s="413">
        <v>181</v>
      </c>
    </row>
    <row r="39" spans="2:9" x14ac:dyDescent="0.25">
      <c r="B39" s="198" t="s">
        <v>1362</v>
      </c>
      <c r="C39" s="198" t="s">
        <v>1361</v>
      </c>
      <c r="D39" s="198"/>
      <c r="E39" s="198"/>
      <c r="F39" s="394">
        <v>0.02</v>
      </c>
      <c r="G39" s="394">
        <v>0.02</v>
      </c>
      <c r="H39" s="394">
        <v>0.03</v>
      </c>
      <c r="I39" s="394">
        <v>0.04</v>
      </c>
    </row>
    <row r="40" spans="2:9" x14ac:dyDescent="0.25">
      <c r="B40" s="183"/>
      <c r="C40" s="198" t="s">
        <v>1360</v>
      </c>
      <c r="D40" s="198"/>
      <c r="E40" s="198"/>
      <c r="F40" s="394">
        <v>0.98</v>
      </c>
      <c r="G40" s="394">
        <v>0.98</v>
      </c>
      <c r="H40" s="394">
        <v>0.97</v>
      </c>
      <c r="I40" s="394">
        <v>0.96</v>
      </c>
    </row>
    <row r="41" spans="2:9" x14ac:dyDescent="0.25">
      <c r="B41" s="205"/>
      <c r="C41" s="412" t="s">
        <v>1359</v>
      </c>
      <c r="D41" s="412"/>
      <c r="E41" s="412"/>
      <c r="F41" s="414" t="s">
        <v>1506</v>
      </c>
      <c r="G41" s="414" t="s">
        <v>1506</v>
      </c>
      <c r="H41" s="414" t="s">
        <v>1506</v>
      </c>
      <c r="I41" s="414" t="s">
        <v>1506</v>
      </c>
    </row>
    <row r="42" spans="2:9" x14ac:dyDescent="0.25">
      <c r="B42" s="198" t="s">
        <v>1358</v>
      </c>
      <c r="C42" s="198" t="s">
        <v>1357</v>
      </c>
      <c r="D42" s="198"/>
      <c r="E42" s="198"/>
      <c r="F42" s="394">
        <v>0.96</v>
      </c>
      <c r="G42" s="394">
        <v>0.96</v>
      </c>
      <c r="H42" s="394">
        <v>0.95</v>
      </c>
      <c r="I42" s="394">
        <v>0.95</v>
      </c>
    </row>
    <row r="43" spans="2:9" x14ac:dyDescent="0.25">
      <c r="B43" s="183"/>
      <c r="C43" s="198" t="s">
        <v>1356</v>
      </c>
      <c r="D43" s="198"/>
      <c r="E43" s="198"/>
      <c r="F43" s="394">
        <v>0.03</v>
      </c>
      <c r="G43" s="394">
        <v>0.03</v>
      </c>
      <c r="H43" s="394">
        <v>0.03</v>
      </c>
      <c r="I43" s="394">
        <v>0.03</v>
      </c>
    </row>
    <row r="44" spans="2:9" x14ac:dyDescent="0.25">
      <c r="B44" s="205"/>
      <c r="C44" s="412" t="s">
        <v>1355</v>
      </c>
      <c r="D44" s="412"/>
      <c r="E44" s="412"/>
      <c r="F44" s="415">
        <v>0.02</v>
      </c>
      <c r="G44" s="415">
        <v>0.02</v>
      </c>
      <c r="H44" s="415">
        <v>0.02</v>
      </c>
      <c r="I44" s="415">
        <v>0.02</v>
      </c>
    </row>
    <row r="45" spans="2:9" x14ac:dyDescent="0.25">
      <c r="B45" s="198" t="s">
        <v>1354</v>
      </c>
      <c r="C45" s="198" t="s">
        <v>185</v>
      </c>
      <c r="D45" s="198"/>
      <c r="E45" s="198"/>
      <c r="F45" s="420">
        <v>0.99</v>
      </c>
      <c r="G45" s="420">
        <v>0.99</v>
      </c>
      <c r="H45" s="420">
        <v>0.99</v>
      </c>
      <c r="I45" s="420">
        <v>0.99</v>
      </c>
    </row>
    <row r="46" spans="2:9" x14ac:dyDescent="0.25">
      <c r="B46" s="183"/>
      <c r="C46" s="198" t="s">
        <v>167</v>
      </c>
      <c r="D46" s="198"/>
      <c r="E46" s="198"/>
      <c r="F46" s="420">
        <v>0.01</v>
      </c>
      <c r="G46" s="420">
        <v>0.01</v>
      </c>
      <c r="H46" s="420">
        <v>0.01</v>
      </c>
      <c r="I46" s="420">
        <v>0.01</v>
      </c>
    </row>
    <row r="47" spans="2:9" x14ac:dyDescent="0.25">
      <c r="B47" s="183"/>
      <c r="C47" s="198" t="s">
        <v>191</v>
      </c>
      <c r="D47" s="198"/>
      <c r="E47" s="198"/>
      <c r="F47" s="420" t="s">
        <v>1506</v>
      </c>
      <c r="G47" s="420" t="s">
        <v>1506</v>
      </c>
      <c r="H47" s="420" t="s">
        <v>1506</v>
      </c>
      <c r="I47" s="420" t="s">
        <v>1506</v>
      </c>
    </row>
    <row r="48" spans="2:9" x14ac:dyDescent="0.25">
      <c r="B48" s="183"/>
      <c r="C48" s="198" t="s">
        <v>1353</v>
      </c>
      <c r="D48" s="198"/>
      <c r="E48" s="198"/>
      <c r="F48" s="420" t="s">
        <v>1506</v>
      </c>
      <c r="G48" s="420" t="s">
        <v>1506</v>
      </c>
      <c r="H48" s="420" t="s">
        <v>1506</v>
      </c>
      <c r="I48" s="420" t="s">
        <v>1506</v>
      </c>
    </row>
    <row r="49" spans="2:11" x14ac:dyDescent="0.25">
      <c r="B49" s="183"/>
      <c r="C49" s="198" t="s">
        <v>173</v>
      </c>
      <c r="D49" s="198"/>
      <c r="E49" s="198"/>
      <c r="F49" s="420" t="s">
        <v>1506</v>
      </c>
      <c r="G49" s="420" t="s">
        <v>1506</v>
      </c>
      <c r="H49" s="420" t="s">
        <v>1506</v>
      </c>
      <c r="I49" s="420" t="s">
        <v>1506</v>
      </c>
    </row>
    <row r="50" spans="2:11" x14ac:dyDescent="0.25">
      <c r="B50" s="183"/>
      <c r="C50" s="198" t="s">
        <v>1352</v>
      </c>
      <c r="D50" s="198"/>
      <c r="E50" s="198"/>
      <c r="F50" s="420" t="s">
        <v>1506</v>
      </c>
      <c r="G50" s="420" t="s">
        <v>1506</v>
      </c>
      <c r="H50" s="420" t="s">
        <v>1506</v>
      </c>
      <c r="I50" s="420" t="s">
        <v>1506</v>
      </c>
    </row>
    <row r="51" spans="2:11" x14ac:dyDescent="0.25">
      <c r="B51" s="205"/>
      <c r="C51" s="412" t="s">
        <v>98</v>
      </c>
      <c r="D51" s="412"/>
      <c r="E51" s="412"/>
      <c r="F51" s="427" t="s">
        <v>1506</v>
      </c>
      <c r="G51" s="427" t="s">
        <v>1506</v>
      </c>
      <c r="H51" s="427" t="s">
        <v>1506</v>
      </c>
      <c r="I51" s="42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2" t="s">
        <v>1349</v>
      </c>
      <c r="C54" s="205"/>
      <c r="D54" s="205"/>
      <c r="E54" s="205"/>
      <c r="F54" s="416">
        <v>1</v>
      </c>
      <c r="G54" s="416">
        <v>1</v>
      </c>
      <c r="H54" s="416">
        <v>1</v>
      </c>
      <c r="I54" s="416">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7" t="s">
        <v>1338</v>
      </c>
      <c r="G57" s="408" t="s">
        <v>1338</v>
      </c>
      <c r="H57" s="408" t="s">
        <v>1338</v>
      </c>
      <c r="I57" s="417" t="s">
        <v>1338</v>
      </c>
    </row>
    <row r="58" spans="2:11" x14ac:dyDescent="0.25">
      <c r="B58" s="147"/>
      <c r="C58" s="197"/>
      <c r="D58" s="197"/>
      <c r="E58" s="197"/>
      <c r="F58" s="195"/>
      <c r="G58" s="196"/>
      <c r="H58" s="196"/>
      <c r="I58" s="195"/>
    </row>
    <row r="59" spans="2:11" ht="27" customHeight="1" x14ac:dyDescent="0.25">
      <c r="B59" s="441" t="s">
        <v>1344</v>
      </c>
      <c r="C59" s="441"/>
      <c r="D59" s="441"/>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5.6709427675080271</v>
      </c>
      <c r="D64" s="192">
        <v>3.3663966201587153E-2</v>
      </c>
      <c r="E64" s="192"/>
      <c r="F64" s="192"/>
      <c r="G64" s="192"/>
      <c r="H64" s="192"/>
      <c r="I64" s="192"/>
      <c r="J64" s="192"/>
      <c r="K64" s="192"/>
    </row>
    <row r="65" spans="2:11" x14ac:dyDescent="0.25">
      <c r="B65" s="192" t="s">
        <v>1326</v>
      </c>
      <c r="C65" s="190">
        <v>10.438745454990006</v>
      </c>
      <c r="D65" s="192">
        <v>0.62464115381745289</v>
      </c>
      <c r="E65" s="192">
        <v>0.24472617392403201</v>
      </c>
      <c r="F65" s="192"/>
      <c r="G65" s="192"/>
      <c r="H65" s="192"/>
      <c r="I65" s="192"/>
      <c r="J65" s="192"/>
      <c r="K65" s="192"/>
    </row>
    <row r="66" spans="2:11" x14ac:dyDescent="0.25">
      <c r="B66" s="192" t="s">
        <v>1315</v>
      </c>
      <c r="C66" s="190">
        <v>0.23536390190716369</v>
      </c>
      <c r="D66" s="192">
        <v>1.0916584002962894E-2</v>
      </c>
      <c r="E66" s="192"/>
      <c r="F66" s="192"/>
      <c r="G66" s="192"/>
      <c r="H66" s="192"/>
      <c r="I66" s="192"/>
      <c r="J66" s="192"/>
      <c r="K66" s="192"/>
    </row>
    <row r="67" spans="2:11" x14ac:dyDescent="0.25">
      <c r="B67" s="192" t="s">
        <v>100</v>
      </c>
      <c r="C67" s="190">
        <v>16.345052124405196</v>
      </c>
      <c r="D67" s="192">
        <v>0.66922170402200298</v>
      </c>
      <c r="E67" s="192">
        <v>0.24472617392403201</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c r="D70" s="192"/>
      <c r="E70" s="192"/>
      <c r="F70" s="192"/>
      <c r="G70" s="192" t="s">
        <v>1334</v>
      </c>
      <c r="H70" s="192" t="s">
        <v>1333</v>
      </c>
      <c r="I70" s="192" t="s">
        <v>1332</v>
      </c>
      <c r="J70" s="192" t="s">
        <v>1331</v>
      </c>
      <c r="K70" s="192" t="s">
        <v>1330</v>
      </c>
    </row>
    <row r="71" spans="2:11" x14ac:dyDescent="0.25">
      <c r="B71" s="192" t="s">
        <v>1325</v>
      </c>
      <c r="C71" s="192">
        <v>1.9</v>
      </c>
      <c r="D71" s="192">
        <v>0</v>
      </c>
      <c r="E71" s="192">
        <v>0.2</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14.4</v>
      </c>
      <c r="D73" s="192">
        <v>0.7</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16.3</v>
      </c>
      <c r="D75" s="192">
        <v>0.7</v>
      </c>
      <c r="E75" s="192">
        <v>0.2</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c r="D78" s="192"/>
      <c r="E78" s="192"/>
      <c r="F78" s="192"/>
      <c r="G78" s="180"/>
      <c r="H78" s="180"/>
      <c r="I78" s="180"/>
      <c r="J78" s="180"/>
      <c r="K78" s="180"/>
    </row>
    <row r="79" spans="2:11" x14ac:dyDescent="0.25">
      <c r="B79" s="192" t="s">
        <v>1325</v>
      </c>
      <c r="C79" s="395">
        <v>0.1</v>
      </c>
      <c r="D79" s="192">
        <v>1.8</v>
      </c>
      <c r="E79" s="192">
        <v>0</v>
      </c>
      <c r="F79" s="192">
        <v>1.9000000000000001</v>
      </c>
      <c r="G79" s="180"/>
      <c r="H79" s="180"/>
      <c r="I79" s="180"/>
      <c r="J79" s="180"/>
      <c r="K79" s="180"/>
    </row>
    <row r="80" spans="2:11" x14ac:dyDescent="0.25">
      <c r="B80" s="192" t="s">
        <v>1324</v>
      </c>
      <c r="C80" s="396"/>
      <c r="D80" s="192"/>
      <c r="E80" s="192"/>
      <c r="F80" s="192"/>
      <c r="G80" s="180"/>
      <c r="H80" s="180"/>
      <c r="I80" s="180"/>
      <c r="J80" s="180"/>
      <c r="K80" s="180"/>
    </row>
    <row r="81" spans="2:11" x14ac:dyDescent="0.25">
      <c r="B81" s="192" t="s">
        <v>1323</v>
      </c>
      <c r="C81" s="396">
        <v>5.6000000000000005</v>
      </c>
      <c r="D81" s="192">
        <v>9.5</v>
      </c>
      <c r="E81" s="192">
        <v>0.2</v>
      </c>
      <c r="F81" s="192">
        <v>15.3</v>
      </c>
      <c r="G81" s="180"/>
      <c r="H81" s="180"/>
      <c r="I81" s="180"/>
      <c r="J81" s="180"/>
      <c r="K81" s="180"/>
    </row>
    <row r="82" spans="2:11" ht="15" customHeight="1" x14ac:dyDescent="0.25">
      <c r="B82" s="185" t="s">
        <v>1322</v>
      </c>
      <c r="C82" s="396"/>
      <c r="D82" s="192"/>
      <c r="E82" s="192"/>
      <c r="F82" s="192"/>
      <c r="G82" s="180"/>
      <c r="H82" s="180"/>
      <c r="I82" s="180"/>
      <c r="J82" s="180"/>
      <c r="K82" s="180"/>
    </row>
    <row r="83" spans="2:11" x14ac:dyDescent="0.25">
      <c r="B83" s="192" t="s">
        <v>100</v>
      </c>
      <c r="C83" s="396">
        <v>5.7</v>
      </c>
      <c r="D83" s="192">
        <v>11.3</v>
      </c>
      <c r="E83" s="192">
        <v>0.2</v>
      </c>
      <c r="F83" s="192">
        <v>17.2</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2" t="s">
        <v>1320</v>
      </c>
      <c r="C86" s="443"/>
      <c r="D86" s="443"/>
      <c r="E86" s="444"/>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v>0</v>
      </c>
      <c r="D97" s="181"/>
      <c r="E97" s="180"/>
      <c r="F97" s="180"/>
      <c r="G97" s="180"/>
      <c r="H97" s="180"/>
      <c r="I97" s="180"/>
      <c r="J97" s="180"/>
      <c r="K97" s="180"/>
    </row>
    <row r="98" spans="2:11" x14ac:dyDescent="0.25">
      <c r="B98" s="185" t="s">
        <v>1315</v>
      </c>
      <c r="C98" s="184">
        <v>0</v>
      </c>
      <c r="D98" s="181"/>
      <c r="E98" s="180"/>
      <c r="F98" s="180"/>
      <c r="G98" s="180"/>
      <c r="H98" s="180"/>
      <c r="I98" s="180"/>
      <c r="J98" s="180"/>
      <c r="K98" s="180"/>
    </row>
    <row r="99" spans="2:11" x14ac:dyDescent="0.25">
      <c r="B99" s="185" t="s">
        <v>100</v>
      </c>
      <c r="C99" s="184">
        <v>0</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40" t="s">
        <v>1314</v>
      </c>
      <c r="C103" s="440"/>
      <c r="D103" s="440"/>
      <c r="E103" s="440"/>
      <c r="F103" s="440"/>
    </row>
    <row r="104" spans="2:11" ht="18" x14ac:dyDescent="0.25">
      <c r="B104" s="168"/>
      <c r="C104" s="179"/>
      <c r="D104" s="178"/>
      <c r="E104" s="178"/>
      <c r="F104" s="178"/>
    </row>
    <row r="105" spans="2:11" x14ac:dyDescent="0.25">
      <c r="B105" s="177" t="s">
        <v>1313</v>
      </c>
      <c r="C105" s="175">
        <v>244</v>
      </c>
      <c r="D105" s="147"/>
      <c r="E105" s="147"/>
    </row>
    <row r="106" spans="2:11" x14ac:dyDescent="0.25">
      <c r="B106" s="176" t="s">
        <v>1312</v>
      </c>
      <c r="C106" s="397">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40" t="s">
        <v>1305</v>
      </c>
      <c r="C115" s="440"/>
      <c r="D115" s="440"/>
      <c r="E115" s="440"/>
      <c r="F115" s="440"/>
    </row>
    <row r="116" spans="2:6" ht="18" x14ac:dyDescent="0.25">
      <c r="B116" s="168"/>
      <c r="C116" s="439" t="s">
        <v>1300</v>
      </c>
      <c r="D116" s="439"/>
      <c r="E116" s="439"/>
      <c r="F116" s="439"/>
    </row>
    <row r="117" spans="2:6" x14ac:dyDescent="0.25">
      <c r="B117" s="165" t="s">
        <v>1304</v>
      </c>
      <c r="C117" s="436"/>
      <c r="D117" s="436"/>
      <c r="E117" s="436"/>
      <c r="F117" s="436"/>
    </row>
    <row r="118" spans="2:6" x14ac:dyDescent="0.25">
      <c r="B118" s="165"/>
      <c r="C118" s="172"/>
      <c r="D118" s="172"/>
      <c r="E118" s="172"/>
      <c r="F118" s="172"/>
    </row>
    <row r="119" spans="2:6" x14ac:dyDescent="0.25">
      <c r="B119" s="164" t="s">
        <v>1303</v>
      </c>
      <c r="C119" s="437" t="s">
        <v>1629</v>
      </c>
      <c r="D119" s="437"/>
      <c r="E119" s="437"/>
      <c r="F119" s="437"/>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40" t="s">
        <v>1301</v>
      </c>
      <c r="C124" s="440"/>
      <c r="D124" s="440"/>
      <c r="E124" s="440"/>
      <c r="F124" s="440"/>
    </row>
    <row r="125" spans="2:6" ht="18" x14ac:dyDescent="0.25">
      <c r="B125" s="168"/>
      <c r="C125" s="439" t="s">
        <v>1300</v>
      </c>
      <c r="D125" s="439"/>
      <c r="E125" s="439"/>
      <c r="F125" s="439"/>
    </row>
    <row r="126" spans="2:6" x14ac:dyDescent="0.25">
      <c r="B126" s="167"/>
      <c r="C126" s="435" t="s">
        <v>1299</v>
      </c>
      <c r="D126" s="435"/>
      <c r="E126" s="435" t="s">
        <v>1298</v>
      </c>
      <c r="F126" s="435"/>
    </row>
    <row r="127" spans="2:6" ht="30" x14ac:dyDescent="0.25">
      <c r="B127" s="166" t="s">
        <v>1297</v>
      </c>
      <c r="C127" s="436" t="s">
        <v>1629</v>
      </c>
      <c r="D127" s="436"/>
      <c r="E127" s="436"/>
      <c r="F127" s="436"/>
    </row>
    <row r="128" spans="2:6" x14ac:dyDescent="0.25">
      <c r="B128" s="165" t="s">
        <v>1296</v>
      </c>
      <c r="C128" s="436" t="s">
        <v>1629</v>
      </c>
      <c r="D128" s="436"/>
      <c r="E128" s="436"/>
      <c r="F128" s="436"/>
    </row>
    <row r="129" spans="2:9" x14ac:dyDescent="0.25">
      <c r="B129" s="164" t="s">
        <v>1295</v>
      </c>
      <c r="C129" s="437"/>
      <c r="D129" s="437"/>
      <c r="E129" s="437" t="s">
        <v>1629</v>
      </c>
      <c r="F129" s="437"/>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H5" sqref="H5"/>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1603</v>
      </c>
      <c r="K4" s="233" t="s">
        <v>1404</v>
      </c>
      <c r="L4" s="232" t="s">
        <v>1741</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137455</v>
      </c>
      <c r="D11" s="230">
        <v>9463</v>
      </c>
      <c r="E11" s="230">
        <v>4005</v>
      </c>
      <c r="F11" s="230">
        <v>2525</v>
      </c>
      <c r="G11" s="230">
        <v>2877</v>
      </c>
      <c r="H11" s="230">
        <v>337</v>
      </c>
      <c r="I11" s="230">
        <v>2258</v>
      </c>
      <c r="J11" s="230">
        <v>2530</v>
      </c>
      <c r="K11" s="230">
        <v>425</v>
      </c>
      <c r="L11" s="230">
        <v>117</v>
      </c>
      <c r="M11" s="368">
        <v>161992</v>
      </c>
    </row>
    <row r="12" spans="1:13" x14ac:dyDescent="0.25">
      <c r="A12" s="181"/>
      <c r="B12" s="219" t="s">
        <v>1390</v>
      </c>
      <c r="C12" s="371">
        <v>85</v>
      </c>
      <c r="D12" s="371">
        <v>6</v>
      </c>
      <c r="E12" s="371">
        <v>2</v>
      </c>
      <c r="F12" s="371">
        <v>2</v>
      </c>
      <c r="G12" s="371">
        <v>2</v>
      </c>
      <c r="H12" s="371">
        <v>0</v>
      </c>
      <c r="I12" s="371">
        <v>1</v>
      </c>
      <c r="J12" s="371">
        <v>2</v>
      </c>
      <c r="K12" s="371">
        <v>0</v>
      </c>
      <c r="L12" s="371">
        <v>0</v>
      </c>
      <c r="M12" s="372">
        <v>100</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157.75</v>
      </c>
      <c r="D18" s="221">
        <v>6.21</v>
      </c>
      <c r="E18" s="221">
        <v>22.11</v>
      </c>
      <c r="F18" s="221">
        <v>17.96</v>
      </c>
      <c r="G18" s="221">
        <v>10.78</v>
      </c>
      <c r="H18" s="221">
        <v>2.2400000000000002</v>
      </c>
      <c r="I18" s="221">
        <v>14.84</v>
      </c>
      <c r="J18" s="221">
        <v>8.3800000000000008</v>
      </c>
      <c r="K18" s="221">
        <v>3.73</v>
      </c>
      <c r="L18" s="221">
        <v>0.06</v>
      </c>
      <c r="M18" s="369">
        <v>244.06</v>
      </c>
    </row>
    <row r="19" spans="1:13" x14ac:dyDescent="0.25">
      <c r="A19" s="181"/>
      <c r="B19" s="219" t="s">
        <v>1390</v>
      </c>
      <c r="C19" s="426">
        <v>64.64</v>
      </c>
      <c r="D19" s="426">
        <v>2.5430000000000001</v>
      </c>
      <c r="E19" s="426">
        <v>9.0589999999999993</v>
      </c>
      <c r="F19" s="426">
        <v>7.3570000000000002</v>
      </c>
      <c r="G19" s="426">
        <v>4.4160000000000004</v>
      </c>
      <c r="H19" s="426">
        <v>0.91810000000000003</v>
      </c>
      <c r="I19" s="426">
        <v>6.0810000000000004</v>
      </c>
      <c r="J19" s="426">
        <v>3.4340000000000002</v>
      </c>
      <c r="K19" s="426">
        <v>1.5269999999999999</v>
      </c>
      <c r="L19" s="426">
        <v>2.53E-2</v>
      </c>
      <c r="M19" s="425">
        <v>100.0004</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120.2</v>
      </c>
      <c r="D26" s="221">
        <v>58.2</v>
      </c>
      <c r="E26" s="221">
        <v>32.9</v>
      </c>
      <c r="F26" s="221">
        <v>15.3</v>
      </c>
      <c r="G26" s="221">
        <v>9.6999999999999993</v>
      </c>
      <c r="H26" s="221">
        <v>7.8</v>
      </c>
      <c r="I26" s="369">
        <v>244.1</v>
      </c>
    </row>
    <row r="27" spans="1:13" x14ac:dyDescent="0.25">
      <c r="A27" s="181"/>
      <c r="B27" s="219" t="s">
        <v>1390</v>
      </c>
      <c r="C27" s="371">
        <v>49.27</v>
      </c>
      <c r="D27" s="371">
        <v>23.85</v>
      </c>
      <c r="E27" s="371">
        <v>13.46</v>
      </c>
      <c r="F27" s="371">
        <v>6.26</v>
      </c>
      <c r="G27" s="371">
        <v>3.97</v>
      </c>
      <c r="H27" s="371">
        <v>3.19</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5" t="s">
        <v>1415</v>
      </c>
      <c r="D8" s="445"/>
      <c r="E8" s="445"/>
      <c r="F8" s="445"/>
      <c r="G8" s="445"/>
      <c r="H8" s="445"/>
      <c r="I8" s="445"/>
      <c r="J8" s="445"/>
      <c r="K8" s="445"/>
      <c r="L8" s="445"/>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55.169087221095332</v>
      </c>
      <c r="D11" s="247">
        <v>48.413279665314398</v>
      </c>
      <c r="E11" s="247">
        <v>34.390468433062885</v>
      </c>
      <c r="F11" s="247">
        <v>10.695024721095335</v>
      </c>
      <c r="G11" s="247">
        <v>5.823626394523326</v>
      </c>
      <c r="H11" s="247">
        <v>0.97227497464503043</v>
      </c>
      <c r="I11" s="247">
        <v>0.59138374746450306</v>
      </c>
      <c r="J11" s="247">
        <v>0.42098504056795133</v>
      </c>
      <c r="K11" s="247">
        <v>0.30070360040567951</v>
      </c>
      <c r="L11" s="247">
        <v>0.98229842799188638</v>
      </c>
      <c r="M11" s="181"/>
      <c r="N11" s="249"/>
    </row>
    <row r="12" spans="2:14" x14ac:dyDescent="0.25">
      <c r="B12" s="234" t="s">
        <v>1399</v>
      </c>
      <c r="C12" s="247">
        <v>2.42</v>
      </c>
      <c r="D12" s="247">
        <v>2.12</v>
      </c>
      <c r="E12" s="247">
        <v>1.35</v>
      </c>
      <c r="F12" s="247">
        <v>0.18</v>
      </c>
      <c r="G12" s="247">
        <v>7.0000000000000007E-2</v>
      </c>
      <c r="H12" s="247">
        <v>0.01</v>
      </c>
      <c r="I12" s="247">
        <v>0.01</v>
      </c>
      <c r="J12" s="247">
        <v>0.01</v>
      </c>
      <c r="K12" s="247">
        <v>0</v>
      </c>
      <c r="L12" s="247">
        <v>0.02</v>
      </c>
      <c r="M12" s="181"/>
      <c r="N12" s="249"/>
    </row>
    <row r="13" spans="2:14" x14ac:dyDescent="0.25">
      <c r="B13" s="234" t="s">
        <v>1398</v>
      </c>
      <c r="C13" s="247">
        <v>10.079483695652174</v>
      </c>
      <c r="D13" s="247">
        <v>4.7291847826086952</v>
      </c>
      <c r="E13" s="247">
        <v>2.7350815217391302</v>
      </c>
      <c r="F13" s="247">
        <v>0.76277173913043472</v>
      </c>
      <c r="G13" s="247">
        <v>0.5557336956521739</v>
      </c>
      <c r="H13" s="247">
        <v>0.23972826086956522</v>
      </c>
      <c r="I13" s="247">
        <v>0.22883152173913043</v>
      </c>
      <c r="J13" s="247">
        <v>0.18524456521739133</v>
      </c>
      <c r="K13" s="247">
        <v>0.16345108695652175</v>
      </c>
      <c r="L13" s="247">
        <v>2.2229347826086956</v>
      </c>
      <c r="M13" s="181"/>
      <c r="N13" s="249"/>
    </row>
    <row r="14" spans="2:14" x14ac:dyDescent="0.25">
      <c r="B14" s="234" t="s">
        <v>1397</v>
      </c>
      <c r="C14" s="247">
        <v>10.050000000000001</v>
      </c>
      <c r="D14" s="247">
        <v>4.5199999999999996</v>
      </c>
      <c r="E14" s="247">
        <v>1.9</v>
      </c>
      <c r="F14" s="247">
        <v>0.63</v>
      </c>
      <c r="G14" s="247">
        <v>0.37</v>
      </c>
      <c r="H14" s="247">
        <v>0.1</v>
      </c>
      <c r="I14" s="247">
        <v>7.0000000000000007E-2</v>
      </c>
      <c r="J14" s="247">
        <v>0.05</v>
      </c>
      <c r="K14" s="247">
        <v>0.05</v>
      </c>
      <c r="L14" s="247">
        <v>0.2</v>
      </c>
      <c r="M14" s="181"/>
      <c r="N14" s="249"/>
    </row>
    <row r="15" spans="2:14" x14ac:dyDescent="0.25">
      <c r="B15" s="234" t="s">
        <v>1396</v>
      </c>
      <c r="C15" s="247">
        <v>3.9345454545454546</v>
      </c>
      <c r="D15" s="247">
        <v>3.2319480519480521</v>
      </c>
      <c r="E15" s="247">
        <v>2.218200371057514</v>
      </c>
      <c r="F15" s="247">
        <v>0.6423747680890538</v>
      </c>
      <c r="G15" s="247">
        <v>0.29107606679035247</v>
      </c>
      <c r="H15" s="247">
        <v>5.018552875695733E-2</v>
      </c>
      <c r="I15" s="247">
        <v>4.0148423005565863E-2</v>
      </c>
      <c r="J15" s="247">
        <v>3.0111317254174395E-2</v>
      </c>
      <c r="K15" s="247">
        <v>2.0074211502782931E-2</v>
      </c>
      <c r="L15" s="247">
        <v>0.3211873840445269</v>
      </c>
      <c r="M15" s="181"/>
      <c r="N15" s="249"/>
    </row>
    <row r="16" spans="2:14" ht="30" x14ac:dyDescent="0.25">
      <c r="B16" s="234" t="s">
        <v>1395</v>
      </c>
      <c r="C16" s="247">
        <v>1.0546875</v>
      </c>
      <c r="D16" s="247">
        <v>0.67299107142857151</v>
      </c>
      <c r="E16" s="247">
        <v>0.3816964285714286</v>
      </c>
      <c r="F16" s="247">
        <v>3.0133928571428572E-2</v>
      </c>
      <c r="G16" s="247">
        <v>2.0089285714285716E-2</v>
      </c>
      <c r="H16" s="247">
        <v>1.0044642857142858E-2</v>
      </c>
      <c r="I16" s="247">
        <v>1.0044642857142858E-2</v>
      </c>
      <c r="J16" s="247">
        <v>1.0044642857142858E-2</v>
      </c>
      <c r="K16" s="247">
        <v>0</v>
      </c>
      <c r="L16" s="247">
        <v>5.0223214285714288E-2</v>
      </c>
      <c r="M16" s="181"/>
      <c r="N16" s="249"/>
    </row>
    <row r="17" spans="2:14" x14ac:dyDescent="0.25">
      <c r="B17" s="234" t="s">
        <v>1394</v>
      </c>
      <c r="C17" s="247">
        <v>5.4106001348617667</v>
      </c>
      <c r="D17" s="247">
        <v>4.8150303438975044</v>
      </c>
      <c r="E17" s="247">
        <v>3.2100202292650035</v>
      </c>
      <c r="F17" s="247">
        <v>0.62585300067430882</v>
      </c>
      <c r="G17" s="247">
        <v>0.34320971004720163</v>
      </c>
      <c r="H17" s="247">
        <v>9.0849629130141607E-2</v>
      </c>
      <c r="I17" s="247">
        <v>6.05664194200944E-2</v>
      </c>
      <c r="J17" s="247">
        <v>5.0472016183412002E-2</v>
      </c>
      <c r="K17" s="247">
        <v>3.02832097100472E-2</v>
      </c>
      <c r="L17" s="247">
        <v>0.19179366149696561</v>
      </c>
      <c r="M17" s="181"/>
      <c r="N17" s="249"/>
    </row>
    <row r="18" spans="2:14" x14ac:dyDescent="0.25">
      <c r="B18" s="234" t="s">
        <v>1417</v>
      </c>
      <c r="C18" s="247">
        <v>2.961863799283154</v>
      </c>
      <c r="D18" s="247">
        <v>2.7691397849462365</v>
      </c>
      <c r="E18" s="247">
        <v>1.9779569892473119</v>
      </c>
      <c r="F18" s="247">
        <v>0.35501792114695341</v>
      </c>
      <c r="G18" s="247">
        <v>0.19272401433691758</v>
      </c>
      <c r="H18" s="247">
        <v>5.0716845878136206E-2</v>
      </c>
      <c r="I18" s="247">
        <v>3.043010752688172E-2</v>
      </c>
      <c r="J18" s="247">
        <v>1.0143369175627241E-2</v>
      </c>
      <c r="K18" s="247">
        <v>1.0143369175627241E-2</v>
      </c>
      <c r="L18" s="247">
        <v>1.0143369175627241E-2</v>
      </c>
      <c r="M18" s="181"/>
      <c r="N18" s="249"/>
    </row>
    <row r="19" spans="2:14" ht="30" x14ac:dyDescent="0.25">
      <c r="B19" s="234" t="s">
        <v>1416</v>
      </c>
      <c r="C19" s="247">
        <v>1.4225201072386058</v>
      </c>
      <c r="D19" s="247">
        <v>1.3920375335120645</v>
      </c>
      <c r="E19" s="247">
        <v>0.81286863270777487</v>
      </c>
      <c r="F19" s="247">
        <v>5.080428954423593E-2</v>
      </c>
      <c r="G19" s="247">
        <v>3.0482573726541555E-2</v>
      </c>
      <c r="H19" s="247">
        <v>1.0160857908847186E-2</v>
      </c>
      <c r="I19" s="247">
        <v>1.0160857908847186E-2</v>
      </c>
      <c r="J19" s="247">
        <v>0</v>
      </c>
      <c r="K19" s="247">
        <v>0</v>
      </c>
      <c r="L19" s="247">
        <v>0</v>
      </c>
      <c r="M19" s="181"/>
      <c r="N19" s="249"/>
    </row>
    <row r="20" spans="2:14" x14ac:dyDescent="0.25">
      <c r="B20" s="234" t="s">
        <v>98</v>
      </c>
      <c r="C20" s="247">
        <v>0.03</v>
      </c>
      <c r="D20" s="247">
        <v>0.02</v>
      </c>
      <c r="E20" s="247">
        <v>0</v>
      </c>
      <c r="F20" s="247">
        <v>0</v>
      </c>
      <c r="G20" s="247">
        <v>0</v>
      </c>
      <c r="H20" s="247">
        <v>0</v>
      </c>
      <c r="I20" s="247">
        <v>0</v>
      </c>
      <c r="J20" s="247">
        <v>0</v>
      </c>
      <c r="K20" s="247">
        <v>0</v>
      </c>
      <c r="L20" s="247">
        <v>0</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92.459456490552128</v>
      </c>
      <c r="D22" s="240">
        <v>72.86339058080911</v>
      </c>
      <c r="E22" s="240">
        <v>49.131725622002712</v>
      </c>
      <c r="F22" s="240">
        <v>14.024635405992539</v>
      </c>
      <c r="G22" s="240">
        <v>7.7150661966635239</v>
      </c>
      <c r="H22" s="240">
        <v>1.5268348567446819</v>
      </c>
      <c r="I22" s="240">
        <v>1.0414833791039881</v>
      </c>
      <c r="J22" s="240">
        <v>0.75836168381358371</v>
      </c>
      <c r="K22" s="240">
        <v>0.56624339058080908</v>
      </c>
      <c r="L22" s="240">
        <v>3.8524773537730046</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5" t="s">
        <v>1415</v>
      </c>
      <c r="D30" s="445"/>
      <c r="E30" s="445"/>
      <c r="F30" s="445"/>
      <c r="G30" s="445"/>
      <c r="H30" s="445"/>
      <c r="I30" s="445"/>
      <c r="J30" s="445"/>
      <c r="K30" s="445"/>
      <c r="L30" s="445"/>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34.970455556261513</v>
      </c>
      <c r="D33" s="377">
        <v>30.688099625135017</v>
      </c>
      <c r="E33" s="377">
        <v>21.799351928330903</v>
      </c>
      <c r="F33" s="377">
        <v>6.7793379503145053</v>
      </c>
      <c r="G33" s="377">
        <v>3.6914670563568204</v>
      </c>
      <c r="H33" s="377">
        <v>0.61630345002859144</v>
      </c>
      <c r="I33" s="377">
        <v>0.37486498506893706</v>
      </c>
      <c r="J33" s="377">
        <v>0.26685304021856537</v>
      </c>
      <c r="K33" s="377">
        <v>0.19060931444183241</v>
      </c>
      <c r="L33" s="377">
        <v>0.62265709384331924</v>
      </c>
      <c r="M33" s="181"/>
      <c r="N33" s="249"/>
    </row>
    <row r="34" spans="2:14" x14ac:dyDescent="0.25">
      <c r="B34" s="234" t="s">
        <v>1399</v>
      </c>
      <c r="C34" s="377">
        <v>39.095315024232633</v>
      </c>
      <c r="D34" s="377">
        <v>34.248788368336029</v>
      </c>
      <c r="E34" s="377">
        <v>21.809369951534737</v>
      </c>
      <c r="F34" s="377">
        <v>2.9079159935379644</v>
      </c>
      <c r="G34" s="377">
        <v>1.1308562197092085</v>
      </c>
      <c r="H34" s="377">
        <v>0.16155088852988692</v>
      </c>
      <c r="I34" s="377">
        <v>0.16155088852988692</v>
      </c>
      <c r="J34" s="377">
        <v>0.16155088852988692</v>
      </c>
      <c r="K34" s="377">
        <v>0</v>
      </c>
      <c r="L34" s="377">
        <v>0.32310177705977383</v>
      </c>
      <c r="M34" s="181"/>
      <c r="N34" s="249"/>
    </row>
    <row r="35" spans="2:14" x14ac:dyDescent="0.25">
      <c r="B35" s="234" t="s">
        <v>1398</v>
      </c>
      <c r="C35" s="377">
        <v>46.019900497512438</v>
      </c>
      <c r="D35" s="377">
        <v>21.592039800995021</v>
      </c>
      <c r="E35" s="377">
        <v>12.487562189054726</v>
      </c>
      <c r="F35" s="377">
        <v>3.4825870646766162</v>
      </c>
      <c r="G35" s="377">
        <v>2.5373134328358207</v>
      </c>
      <c r="H35" s="377">
        <v>1.0945273631840797</v>
      </c>
      <c r="I35" s="377">
        <v>1.0447761194029852</v>
      </c>
      <c r="J35" s="377">
        <v>0.84577114427860711</v>
      </c>
      <c r="K35" s="377">
        <v>0.74626865671641784</v>
      </c>
      <c r="L35" s="377">
        <v>10.149253731343283</v>
      </c>
      <c r="M35" s="181"/>
      <c r="N35" s="249"/>
    </row>
    <row r="36" spans="2:14" x14ac:dyDescent="0.25">
      <c r="B36" s="234" t="s">
        <v>1397</v>
      </c>
      <c r="C36" s="377">
        <v>56.020066889632105</v>
      </c>
      <c r="D36" s="377">
        <v>25.195094760312148</v>
      </c>
      <c r="E36" s="377">
        <v>10.590858416945373</v>
      </c>
      <c r="F36" s="377">
        <v>3.511705685618729</v>
      </c>
      <c r="G36" s="377">
        <v>2.0624303232998886</v>
      </c>
      <c r="H36" s="377">
        <v>0.55741360089186176</v>
      </c>
      <c r="I36" s="377">
        <v>0.39018952062430323</v>
      </c>
      <c r="J36" s="377">
        <v>0.27870680044593088</v>
      </c>
      <c r="K36" s="377">
        <v>0.27870680044593088</v>
      </c>
      <c r="L36" s="377">
        <v>1.1148272017837235</v>
      </c>
      <c r="M36" s="181"/>
      <c r="N36" s="249"/>
    </row>
    <row r="37" spans="2:14" x14ac:dyDescent="0.25">
      <c r="B37" s="234" t="s">
        <v>1396</v>
      </c>
      <c r="C37" s="377">
        <v>36.499068901303538</v>
      </c>
      <c r="D37" s="377">
        <v>29.981378026070765</v>
      </c>
      <c r="E37" s="377">
        <v>20.577281191806335</v>
      </c>
      <c r="F37" s="377">
        <v>5.9590316573556805</v>
      </c>
      <c r="G37" s="377">
        <v>2.7001862197392921</v>
      </c>
      <c r="H37" s="377">
        <v>0.46554934823091249</v>
      </c>
      <c r="I37" s="377">
        <v>0.37243947858473003</v>
      </c>
      <c r="J37" s="377">
        <v>0.27932960893854747</v>
      </c>
      <c r="K37" s="377">
        <v>0.18621973929236502</v>
      </c>
      <c r="L37" s="377">
        <v>2.9795158286778403</v>
      </c>
      <c r="M37" s="181"/>
      <c r="N37" s="249"/>
    </row>
    <row r="38" spans="2:14" ht="30" x14ac:dyDescent="0.25">
      <c r="B38" s="234" t="s">
        <v>1395</v>
      </c>
      <c r="C38" s="377">
        <v>47.085201793721978</v>
      </c>
      <c r="D38" s="377">
        <v>30.044843049327362</v>
      </c>
      <c r="E38" s="377">
        <v>17.040358744394624</v>
      </c>
      <c r="F38" s="377">
        <v>1.3452914798206281</v>
      </c>
      <c r="G38" s="377">
        <v>0.89686098654708535</v>
      </c>
      <c r="H38" s="377">
        <v>0.44843049327354267</v>
      </c>
      <c r="I38" s="377">
        <v>0.44843049327354267</v>
      </c>
      <c r="J38" s="377">
        <v>0.44843049327354267</v>
      </c>
      <c r="K38" s="377">
        <v>0</v>
      </c>
      <c r="L38" s="377">
        <v>2.2421524663677137</v>
      </c>
      <c r="M38" s="181"/>
      <c r="N38" s="249"/>
    </row>
    <row r="39" spans="2:14" x14ac:dyDescent="0.25">
      <c r="B39" s="234" t="s">
        <v>1394</v>
      </c>
      <c r="C39" s="377">
        <v>36.487406398910821</v>
      </c>
      <c r="D39" s="377">
        <v>32.471068754254588</v>
      </c>
      <c r="E39" s="377">
        <v>21.647379169503065</v>
      </c>
      <c r="F39" s="377">
        <v>4.2205582028590882</v>
      </c>
      <c r="G39" s="377">
        <v>2.314499659632403</v>
      </c>
      <c r="H39" s="377">
        <v>0.61266167460857723</v>
      </c>
      <c r="I39" s="377">
        <v>0.40844111640571817</v>
      </c>
      <c r="J39" s="377">
        <v>0.3403675970047651</v>
      </c>
      <c r="K39" s="377">
        <v>0.20422055820285909</v>
      </c>
      <c r="L39" s="377">
        <v>1.2933968686181074</v>
      </c>
      <c r="M39" s="181"/>
      <c r="N39" s="249"/>
    </row>
    <row r="40" spans="2:14" x14ac:dyDescent="0.25">
      <c r="B40" s="234" t="s">
        <v>1417</v>
      </c>
      <c r="C40" s="377">
        <v>35.393939393939384</v>
      </c>
      <c r="D40" s="377">
        <v>33.090909090909079</v>
      </c>
      <c r="E40" s="377">
        <v>23.63636363636363</v>
      </c>
      <c r="F40" s="377">
        <v>4.2424242424242413</v>
      </c>
      <c r="G40" s="377">
        <v>2.3030303030303028</v>
      </c>
      <c r="H40" s="377">
        <v>0.60606060606060597</v>
      </c>
      <c r="I40" s="377">
        <v>0.36363636363636348</v>
      </c>
      <c r="J40" s="377">
        <v>0.12121212121212119</v>
      </c>
      <c r="K40" s="377">
        <v>0.12121212121212119</v>
      </c>
      <c r="L40" s="377">
        <v>0.12121212121212119</v>
      </c>
      <c r="M40" s="181"/>
      <c r="N40" s="249"/>
    </row>
    <row r="41" spans="2:14" ht="30" x14ac:dyDescent="0.25">
      <c r="B41" s="234" t="s">
        <v>1416</v>
      </c>
      <c r="C41" s="377">
        <v>38.147138964577657</v>
      </c>
      <c r="D41" s="377">
        <v>37.32970027247957</v>
      </c>
      <c r="E41" s="377">
        <v>21.798365122615806</v>
      </c>
      <c r="F41" s="377">
        <v>1.3623978201634879</v>
      </c>
      <c r="G41" s="377">
        <v>0.81743869209809272</v>
      </c>
      <c r="H41" s="377">
        <v>0.27247956403269757</v>
      </c>
      <c r="I41" s="377">
        <v>0.27247956403269757</v>
      </c>
      <c r="J41" s="377">
        <v>0</v>
      </c>
      <c r="K41" s="377">
        <v>0</v>
      </c>
      <c r="L41" s="377">
        <v>0</v>
      </c>
      <c r="M41" s="181"/>
      <c r="N41" s="249"/>
    </row>
    <row r="42" spans="2:14" x14ac:dyDescent="0.25">
      <c r="B42" s="234" t="s">
        <v>98</v>
      </c>
      <c r="C42" s="377">
        <v>60</v>
      </c>
      <c r="D42" s="377">
        <v>40</v>
      </c>
      <c r="E42" s="377">
        <v>0</v>
      </c>
      <c r="F42" s="377">
        <v>0</v>
      </c>
      <c r="G42" s="377">
        <v>0</v>
      </c>
      <c r="H42" s="377">
        <v>0</v>
      </c>
      <c r="I42" s="377">
        <v>0</v>
      </c>
      <c r="J42" s="377">
        <v>0</v>
      </c>
      <c r="K42" s="377">
        <v>0</v>
      </c>
      <c r="L42" s="377">
        <v>0</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37.926268949904475</v>
      </c>
      <c r="D44" s="379">
        <v>29.888089900810545</v>
      </c>
      <c r="E44" s="379">
        <v>20.153514963646746</v>
      </c>
      <c r="F44" s="379">
        <v>5.7528144174887901</v>
      </c>
      <c r="G44" s="379">
        <v>3.1646700797000342</v>
      </c>
      <c r="H44" s="379">
        <v>0.62629774840721519</v>
      </c>
      <c r="I44" s="379">
        <v>0.42720972242346461</v>
      </c>
      <c r="J44" s="379">
        <v>0.31107504059961022</v>
      </c>
      <c r="K44" s="379">
        <v>0.23226936364770892</v>
      </c>
      <c r="L44" s="379">
        <v>1.5802612062460193</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5" t="s">
        <v>1415</v>
      </c>
      <c r="D52" s="445"/>
      <c r="E52" s="445"/>
      <c r="F52" s="445"/>
      <c r="G52" s="445"/>
      <c r="H52" s="445"/>
      <c r="I52" s="445"/>
      <c r="J52" s="445"/>
      <c r="K52" s="445"/>
      <c r="L52" s="445"/>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3.99</v>
      </c>
      <c r="D55" s="247">
        <v>23.33</v>
      </c>
      <c r="E55" s="247">
        <v>43.13</v>
      </c>
      <c r="F55" s="247">
        <v>28.17</v>
      </c>
      <c r="G55" s="247">
        <v>34.229999999999997</v>
      </c>
      <c r="H55" s="247">
        <v>11.4</v>
      </c>
      <c r="I55" s="247">
        <v>3.53</v>
      </c>
      <c r="J55" s="247">
        <v>2.44</v>
      </c>
      <c r="K55" s="247">
        <v>1.85</v>
      </c>
      <c r="L55" s="247">
        <v>5.67</v>
      </c>
      <c r="M55" s="181"/>
      <c r="N55" s="241">
        <v>62.61</v>
      </c>
      <c r="O55" s="181"/>
    </row>
    <row r="56" spans="2:15" x14ac:dyDescent="0.25">
      <c r="B56" s="234" t="s">
        <v>1399</v>
      </c>
      <c r="C56" s="247">
        <v>0.12</v>
      </c>
      <c r="D56" s="247">
        <v>0.93</v>
      </c>
      <c r="E56" s="247">
        <v>2.91</v>
      </c>
      <c r="F56" s="247">
        <v>1.41</v>
      </c>
      <c r="G56" s="247">
        <v>0.55000000000000004</v>
      </c>
      <c r="H56" s="247">
        <v>0.09</v>
      </c>
      <c r="I56" s="247">
        <v>0.06</v>
      </c>
      <c r="J56" s="247">
        <v>0.03</v>
      </c>
      <c r="K56" s="247">
        <v>0.03</v>
      </c>
      <c r="L56" s="247">
        <v>7.0000000000000007E-2</v>
      </c>
      <c r="M56" s="181"/>
      <c r="N56" s="241">
        <v>55.52</v>
      </c>
      <c r="O56" s="181"/>
    </row>
    <row r="57" spans="2:15" x14ac:dyDescent="0.25">
      <c r="B57" s="234" t="s">
        <v>1398</v>
      </c>
      <c r="C57" s="247">
        <v>6.35</v>
      </c>
      <c r="D57" s="247">
        <v>4.47</v>
      </c>
      <c r="E57" s="247">
        <v>4.96</v>
      </c>
      <c r="F57" s="247">
        <v>1.72</v>
      </c>
      <c r="G57" s="247">
        <v>0.52</v>
      </c>
      <c r="H57" s="247">
        <v>0.14000000000000001</v>
      </c>
      <c r="I57" s="247">
        <v>0.21</v>
      </c>
      <c r="J57" s="247">
        <v>0.21</v>
      </c>
      <c r="K57" s="247">
        <v>0.33</v>
      </c>
      <c r="L57" s="247">
        <v>3.17</v>
      </c>
      <c r="M57" s="181"/>
      <c r="N57" s="241">
        <v>52.7</v>
      </c>
      <c r="O57" s="181"/>
    </row>
    <row r="58" spans="2:15" x14ac:dyDescent="0.25">
      <c r="B58" s="234" t="s">
        <v>1397</v>
      </c>
      <c r="C58" s="247">
        <v>4.63</v>
      </c>
      <c r="D58" s="247">
        <v>6.91</v>
      </c>
      <c r="E58" s="247">
        <v>2.9</v>
      </c>
      <c r="F58" s="247">
        <v>1.02</v>
      </c>
      <c r="G58" s="247">
        <v>1.06</v>
      </c>
      <c r="H58" s="247">
        <v>0.28999999999999998</v>
      </c>
      <c r="I58" s="247">
        <v>0.21</v>
      </c>
      <c r="J58" s="247">
        <v>0.15</v>
      </c>
      <c r="K58" s="247">
        <v>0.09</v>
      </c>
      <c r="L58" s="247">
        <v>0.69</v>
      </c>
      <c r="M58" s="181"/>
      <c r="N58" s="241">
        <v>42.01</v>
      </c>
      <c r="O58" s="181"/>
    </row>
    <row r="59" spans="2:15" x14ac:dyDescent="0.25">
      <c r="B59" s="234" t="s">
        <v>1396</v>
      </c>
      <c r="C59" s="247">
        <v>0.77</v>
      </c>
      <c r="D59" s="247">
        <v>2.52</v>
      </c>
      <c r="E59" s="247">
        <v>3.13</v>
      </c>
      <c r="F59" s="247">
        <v>1.65</v>
      </c>
      <c r="G59" s="247">
        <v>1.3</v>
      </c>
      <c r="H59" s="247">
        <v>0.45</v>
      </c>
      <c r="I59" s="247">
        <v>0.23</v>
      </c>
      <c r="J59" s="247">
        <v>0.09</v>
      </c>
      <c r="K59" s="247">
        <v>0.09</v>
      </c>
      <c r="L59" s="247">
        <v>0.56000000000000005</v>
      </c>
      <c r="M59" s="181"/>
      <c r="N59" s="241">
        <v>58.52</v>
      </c>
      <c r="O59" s="181"/>
    </row>
    <row r="60" spans="2:15" ht="30" x14ac:dyDescent="0.25">
      <c r="B60" s="234" t="s">
        <v>1395</v>
      </c>
      <c r="C60" s="247">
        <v>0.42</v>
      </c>
      <c r="D60" s="247">
        <v>0.33</v>
      </c>
      <c r="E60" s="247">
        <v>1.08</v>
      </c>
      <c r="F60" s="247">
        <v>0.16</v>
      </c>
      <c r="G60" s="247">
        <v>0.06</v>
      </c>
      <c r="H60" s="247">
        <v>0.01</v>
      </c>
      <c r="I60" s="247">
        <v>0.01</v>
      </c>
      <c r="J60" s="247">
        <v>0.01</v>
      </c>
      <c r="K60" s="247">
        <v>0.01</v>
      </c>
      <c r="L60" s="247">
        <v>0.15</v>
      </c>
      <c r="M60" s="181"/>
      <c r="N60" s="241">
        <v>51.29</v>
      </c>
      <c r="O60" s="181"/>
    </row>
    <row r="61" spans="2:15" x14ac:dyDescent="0.25">
      <c r="B61" s="234" t="s">
        <v>1394</v>
      </c>
      <c r="C61" s="247">
        <v>1.1599999999999999</v>
      </c>
      <c r="D61" s="247">
        <v>2.84</v>
      </c>
      <c r="E61" s="247">
        <v>5.45</v>
      </c>
      <c r="F61" s="247">
        <v>2.79</v>
      </c>
      <c r="G61" s="247">
        <v>1.06</v>
      </c>
      <c r="H61" s="247">
        <v>0.17</v>
      </c>
      <c r="I61" s="247">
        <v>0.22</v>
      </c>
      <c r="J61" s="247">
        <v>0.2</v>
      </c>
      <c r="K61" s="247">
        <v>0.1</v>
      </c>
      <c r="L61" s="247">
        <v>0.85</v>
      </c>
      <c r="M61" s="181"/>
      <c r="N61" s="241">
        <v>55.38</v>
      </c>
      <c r="O61" s="181"/>
    </row>
    <row r="62" spans="2:15" x14ac:dyDescent="0.25">
      <c r="B62" s="234" t="s">
        <v>1417</v>
      </c>
      <c r="C62" s="247">
        <v>0.92</v>
      </c>
      <c r="D62" s="247">
        <v>2.35</v>
      </c>
      <c r="E62" s="247">
        <v>3.12</v>
      </c>
      <c r="F62" s="247">
        <v>0.98</v>
      </c>
      <c r="G62" s="247">
        <v>0.43</v>
      </c>
      <c r="H62" s="247">
        <v>0.18</v>
      </c>
      <c r="I62" s="247">
        <v>0.14000000000000001</v>
      </c>
      <c r="J62" s="247">
        <v>0.02</v>
      </c>
      <c r="K62" s="247">
        <v>0.03</v>
      </c>
      <c r="L62" s="247">
        <v>0.23</v>
      </c>
      <c r="M62" s="181"/>
      <c r="N62" s="241">
        <v>51.45</v>
      </c>
      <c r="O62" s="181"/>
    </row>
    <row r="63" spans="2:15" ht="30" x14ac:dyDescent="0.25">
      <c r="B63" s="234" t="s">
        <v>1416</v>
      </c>
      <c r="C63" s="247">
        <v>0.28999999999999998</v>
      </c>
      <c r="D63" s="247">
        <v>1</v>
      </c>
      <c r="E63" s="247">
        <v>1.86</v>
      </c>
      <c r="F63" s="247">
        <v>0.28000000000000003</v>
      </c>
      <c r="G63" s="247">
        <v>0.06</v>
      </c>
      <c r="H63" s="247">
        <v>0.06</v>
      </c>
      <c r="I63" s="247">
        <v>0.06</v>
      </c>
      <c r="J63" s="247">
        <v>0.04</v>
      </c>
      <c r="K63" s="247">
        <v>0</v>
      </c>
      <c r="L63" s="247">
        <v>0.08</v>
      </c>
      <c r="M63" s="181"/>
      <c r="N63" s="241">
        <v>49.48</v>
      </c>
      <c r="O63" s="181"/>
    </row>
    <row r="64" spans="2:15" x14ac:dyDescent="0.25">
      <c r="B64" s="234" t="s">
        <v>98</v>
      </c>
      <c r="C64" s="247">
        <v>0</v>
      </c>
      <c r="D64" s="247">
        <v>0.03</v>
      </c>
      <c r="E64" s="247">
        <v>0.02</v>
      </c>
      <c r="F64" s="247">
        <v>0</v>
      </c>
      <c r="G64" s="247">
        <v>0</v>
      </c>
      <c r="H64" s="247">
        <v>0</v>
      </c>
      <c r="I64" s="247">
        <v>0</v>
      </c>
      <c r="J64" s="247">
        <v>0</v>
      </c>
      <c r="K64" s="247">
        <v>0</v>
      </c>
      <c r="L64" s="247">
        <v>0</v>
      </c>
      <c r="M64" s="181"/>
      <c r="N64" s="241">
        <v>40.33</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18.653056625419982</v>
      </c>
      <c r="D66" s="240">
        <v>44.717327706301731</v>
      </c>
      <c r="E66" s="240">
        <v>68.571236581168563</v>
      </c>
      <c r="F66" s="240">
        <v>38.186257477669422</v>
      </c>
      <c r="G66" s="240">
        <v>39.276436122265018</v>
      </c>
      <c r="H66" s="240">
        <v>12.792096205851019</v>
      </c>
      <c r="I66" s="240">
        <v>4.6707653855609266</v>
      </c>
      <c r="J66" s="240">
        <v>3.1905228222568214</v>
      </c>
      <c r="K66" s="240">
        <v>2.5304146521347204</v>
      </c>
      <c r="L66" s="240">
        <v>11.471879865606819</v>
      </c>
      <c r="M66" s="181"/>
      <c r="N66" s="240">
        <v>58.69</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6" t="s">
        <v>1415</v>
      </c>
      <c r="D74" s="446"/>
      <c r="E74" s="446"/>
      <c r="F74" s="446"/>
      <c r="G74" s="446"/>
      <c r="H74" s="446"/>
      <c r="I74" s="446"/>
      <c r="J74" s="446"/>
      <c r="K74" s="446"/>
      <c r="L74" s="446"/>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2.5293185419968305</v>
      </c>
      <c r="D77" s="377">
        <v>14.789223454833596</v>
      </c>
      <c r="E77" s="377">
        <v>27.340729001584791</v>
      </c>
      <c r="F77" s="377">
        <v>17.857369255150559</v>
      </c>
      <c r="G77" s="377">
        <v>21.69889064976228</v>
      </c>
      <c r="H77" s="377">
        <v>7.2266244057052305</v>
      </c>
      <c r="I77" s="377">
        <v>2.2377179080824088</v>
      </c>
      <c r="J77" s="377">
        <v>1.5467511885895404</v>
      </c>
      <c r="K77" s="377">
        <v>1.1727416798732171</v>
      </c>
      <c r="L77" s="377">
        <v>3.5942947702060217</v>
      </c>
      <c r="M77" s="380"/>
      <c r="N77" s="381"/>
    </row>
    <row r="78" spans="2:15" x14ac:dyDescent="0.25">
      <c r="B78" s="242" t="s">
        <v>1399</v>
      </c>
      <c r="C78" s="377">
        <v>1.932367149758454</v>
      </c>
      <c r="D78" s="377">
        <v>14.975845410628018</v>
      </c>
      <c r="E78" s="377">
        <v>46.859903381642518</v>
      </c>
      <c r="F78" s="377">
        <v>22.705314009661834</v>
      </c>
      <c r="G78" s="377">
        <v>8.8566827697262482</v>
      </c>
      <c r="H78" s="377">
        <v>1.4492753623188406</v>
      </c>
      <c r="I78" s="377">
        <v>0.96618357487922701</v>
      </c>
      <c r="J78" s="377">
        <v>0.48309178743961351</v>
      </c>
      <c r="K78" s="377">
        <v>0.48309178743961351</v>
      </c>
      <c r="L78" s="377">
        <v>1.1272141706924317</v>
      </c>
      <c r="M78" s="380"/>
      <c r="N78" s="381"/>
    </row>
    <row r="79" spans="2:15" x14ac:dyDescent="0.25">
      <c r="B79" s="242" t="s">
        <v>1398</v>
      </c>
      <c r="C79" s="377">
        <v>28.720036182722747</v>
      </c>
      <c r="D79" s="377">
        <v>20.217096336499321</v>
      </c>
      <c r="E79" s="377">
        <v>22.433288104929897</v>
      </c>
      <c r="F79" s="377">
        <v>7.7792853912256907</v>
      </c>
      <c r="G79" s="377">
        <v>2.3518769787426503</v>
      </c>
      <c r="H79" s="377">
        <v>0.63319764812302137</v>
      </c>
      <c r="I79" s="377">
        <v>0.94979647218453189</v>
      </c>
      <c r="J79" s="377">
        <v>0.94979647218453189</v>
      </c>
      <c r="K79" s="377">
        <v>1.4925373134328359</v>
      </c>
      <c r="L79" s="377">
        <v>14.337403889642697</v>
      </c>
      <c r="M79" s="380"/>
      <c r="N79" s="381"/>
    </row>
    <row r="80" spans="2:15" x14ac:dyDescent="0.25">
      <c r="B80" s="242" t="s">
        <v>1397</v>
      </c>
      <c r="C80" s="377">
        <v>25.779510022271712</v>
      </c>
      <c r="D80" s="377">
        <v>38.474387527839646</v>
      </c>
      <c r="E80" s="377">
        <v>16.146993318485521</v>
      </c>
      <c r="F80" s="377">
        <v>5.6792873051224939</v>
      </c>
      <c r="G80" s="377">
        <v>5.9020044543429844</v>
      </c>
      <c r="H80" s="377">
        <v>1.6146993318485521</v>
      </c>
      <c r="I80" s="377">
        <v>1.1692650334075723</v>
      </c>
      <c r="J80" s="377">
        <v>0.83518930957683735</v>
      </c>
      <c r="K80" s="377">
        <v>0.50111358574610243</v>
      </c>
      <c r="L80" s="377">
        <v>3.8418708240534518</v>
      </c>
      <c r="M80" s="380"/>
      <c r="N80" s="381"/>
    </row>
    <row r="81" spans="2:14" x14ac:dyDescent="0.25">
      <c r="B81" s="242" t="s">
        <v>1396</v>
      </c>
      <c r="C81" s="377">
        <v>7.1428571428571441</v>
      </c>
      <c r="D81" s="377">
        <v>23.376623376623378</v>
      </c>
      <c r="E81" s="377">
        <v>29.035250463821892</v>
      </c>
      <c r="F81" s="377">
        <v>15.306122448979592</v>
      </c>
      <c r="G81" s="377">
        <v>12.059369202226346</v>
      </c>
      <c r="H81" s="377">
        <v>4.1743970315398897</v>
      </c>
      <c r="I81" s="377">
        <v>2.1335807050092765</v>
      </c>
      <c r="J81" s="377">
        <v>0.83487940630797774</v>
      </c>
      <c r="K81" s="377">
        <v>0.83487940630797774</v>
      </c>
      <c r="L81" s="377">
        <v>5.1948051948051956</v>
      </c>
      <c r="M81" s="380"/>
      <c r="N81" s="381"/>
    </row>
    <row r="82" spans="2:14" ht="30" x14ac:dyDescent="0.25">
      <c r="B82" s="242" t="s">
        <v>1395</v>
      </c>
      <c r="C82" s="377">
        <v>18.749999999999996</v>
      </c>
      <c r="D82" s="377">
        <v>14.732142857142858</v>
      </c>
      <c r="E82" s="377">
        <v>48.214285714285715</v>
      </c>
      <c r="F82" s="377">
        <v>7.1428571428571423</v>
      </c>
      <c r="G82" s="377">
        <v>2.6785714285714279</v>
      </c>
      <c r="H82" s="377">
        <v>0.4464285714285714</v>
      </c>
      <c r="I82" s="377">
        <v>0.4464285714285714</v>
      </c>
      <c r="J82" s="377">
        <v>0.4464285714285714</v>
      </c>
      <c r="K82" s="377">
        <v>0.4464285714285714</v>
      </c>
      <c r="L82" s="377">
        <v>6.6964285714285712</v>
      </c>
      <c r="M82" s="380"/>
      <c r="N82" s="381"/>
    </row>
    <row r="83" spans="2:14" x14ac:dyDescent="0.25">
      <c r="B83" s="242" t="s">
        <v>1394</v>
      </c>
      <c r="C83" s="377">
        <v>7.816711590296495</v>
      </c>
      <c r="D83" s="377">
        <v>19.137466307277627</v>
      </c>
      <c r="E83" s="377">
        <v>36.725067385444746</v>
      </c>
      <c r="F83" s="377">
        <v>18.80053908355795</v>
      </c>
      <c r="G83" s="377">
        <v>7.1428571428571441</v>
      </c>
      <c r="H83" s="377">
        <v>1.1455525606469004</v>
      </c>
      <c r="I83" s="377">
        <v>1.4824797843665769</v>
      </c>
      <c r="J83" s="377">
        <v>1.3477088948787064</v>
      </c>
      <c r="K83" s="377">
        <v>0.67385444743935319</v>
      </c>
      <c r="L83" s="377">
        <v>5.7277628032345014</v>
      </c>
      <c r="M83" s="380"/>
      <c r="N83" s="381"/>
    </row>
    <row r="84" spans="2:14" x14ac:dyDescent="0.25">
      <c r="B84" s="242" t="s">
        <v>1417</v>
      </c>
      <c r="C84" s="377">
        <v>10.978520286396181</v>
      </c>
      <c r="D84" s="377">
        <v>28.042959427207638</v>
      </c>
      <c r="E84" s="377">
        <v>37.23150357995226</v>
      </c>
      <c r="F84" s="377">
        <v>11.694510739856801</v>
      </c>
      <c r="G84" s="377">
        <v>5.1312649164677797</v>
      </c>
      <c r="H84" s="377">
        <v>2.1479713603818613</v>
      </c>
      <c r="I84" s="377">
        <v>1.6706443914081146</v>
      </c>
      <c r="J84" s="377">
        <v>0.23866348448687347</v>
      </c>
      <c r="K84" s="377">
        <v>0.35799522673031026</v>
      </c>
      <c r="L84" s="377">
        <v>2.7446300715990453</v>
      </c>
      <c r="M84" s="380"/>
      <c r="N84" s="381"/>
    </row>
    <row r="85" spans="2:14" ht="30" x14ac:dyDescent="0.25">
      <c r="B85" s="242" t="s">
        <v>1416</v>
      </c>
      <c r="C85" s="377">
        <v>7.7747989276139409</v>
      </c>
      <c r="D85" s="377">
        <v>26.809651474530831</v>
      </c>
      <c r="E85" s="377">
        <v>49.865951742627352</v>
      </c>
      <c r="F85" s="377">
        <v>7.5067024128686333</v>
      </c>
      <c r="G85" s="377">
        <v>1.6085790884718498</v>
      </c>
      <c r="H85" s="377">
        <v>1.6085790884718498</v>
      </c>
      <c r="I85" s="377">
        <v>1.6085790884718498</v>
      </c>
      <c r="J85" s="377">
        <v>1.0723860589812333</v>
      </c>
      <c r="K85" s="377">
        <v>0</v>
      </c>
      <c r="L85" s="377">
        <v>2.1447721179624666</v>
      </c>
      <c r="M85" s="380"/>
      <c r="N85" s="381"/>
    </row>
    <row r="86" spans="2:14" x14ac:dyDescent="0.25">
      <c r="B86" s="242" t="s">
        <v>98</v>
      </c>
      <c r="C86" s="377">
        <v>0</v>
      </c>
      <c r="D86" s="377">
        <v>50</v>
      </c>
      <c r="E86" s="377">
        <v>33.333333333333336</v>
      </c>
      <c r="F86" s="377">
        <v>0</v>
      </c>
      <c r="G86" s="377">
        <v>0</v>
      </c>
      <c r="H86" s="377">
        <v>0</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7.6415635499467349</v>
      </c>
      <c r="D88" s="379">
        <v>18.319265754322707</v>
      </c>
      <c r="E88" s="379">
        <v>28.091452921412767</v>
      </c>
      <c r="F88" s="379">
        <v>15.643694173563876</v>
      </c>
      <c r="G88" s="379">
        <v>16.090305662541997</v>
      </c>
      <c r="H88" s="379">
        <v>5.2405146275506018</v>
      </c>
      <c r="I88" s="379">
        <v>1.9134639023191014</v>
      </c>
      <c r="J88" s="379">
        <v>1.3070556420552322</v>
      </c>
      <c r="K88" s="379">
        <v>1.0366303368024254</v>
      </c>
      <c r="L88" s="379">
        <v>4.6996640170449897</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67.680000000000007</v>
      </c>
      <c r="D11" s="258">
        <v>28.13</v>
      </c>
      <c r="E11" s="258">
        <v>8.25</v>
      </c>
      <c r="F11" s="258">
        <v>25.7</v>
      </c>
      <c r="G11" s="258">
        <v>27.99</v>
      </c>
      <c r="H11" s="258"/>
      <c r="I11" s="258">
        <v>157.75</v>
      </c>
    </row>
    <row r="12" spans="2:10" x14ac:dyDescent="0.25">
      <c r="B12" s="234" t="s">
        <v>1399</v>
      </c>
      <c r="C12" s="258">
        <v>0.39</v>
      </c>
      <c r="D12" s="258">
        <v>3.08</v>
      </c>
      <c r="E12" s="258">
        <v>0.7</v>
      </c>
      <c r="F12" s="258">
        <v>0.95</v>
      </c>
      <c r="G12" s="258">
        <v>1.08</v>
      </c>
      <c r="H12" s="258"/>
      <c r="I12" s="258">
        <v>6.2</v>
      </c>
    </row>
    <row r="13" spans="2:10" x14ac:dyDescent="0.25">
      <c r="B13" s="234" t="s">
        <v>1398</v>
      </c>
      <c r="C13" s="258">
        <v>6.41</v>
      </c>
      <c r="D13" s="258">
        <v>3.06</v>
      </c>
      <c r="E13" s="258">
        <v>1.56</v>
      </c>
      <c r="F13" s="258">
        <v>5.8</v>
      </c>
      <c r="G13" s="258">
        <v>5.27</v>
      </c>
      <c r="H13" s="258"/>
      <c r="I13" s="258">
        <v>22.1</v>
      </c>
    </row>
    <row r="14" spans="2:10" x14ac:dyDescent="0.25">
      <c r="B14" s="234" t="s">
        <v>1397</v>
      </c>
      <c r="C14" s="258">
        <v>12.99</v>
      </c>
      <c r="D14" s="258">
        <v>1.17</v>
      </c>
      <c r="E14" s="258">
        <v>0.61</v>
      </c>
      <c r="F14" s="258">
        <v>1.91</v>
      </c>
      <c r="G14" s="258">
        <v>1.28</v>
      </c>
      <c r="H14" s="258"/>
      <c r="I14" s="258">
        <v>17.96</v>
      </c>
    </row>
    <row r="15" spans="2:10" x14ac:dyDescent="0.25">
      <c r="B15" s="234" t="s">
        <v>1396</v>
      </c>
      <c r="C15" s="258">
        <v>4.0999999999999996</v>
      </c>
      <c r="D15" s="258">
        <v>0.76</v>
      </c>
      <c r="E15" s="258">
        <v>0.77</v>
      </c>
      <c r="F15" s="258">
        <v>3.25</v>
      </c>
      <c r="G15" s="258">
        <v>1.65</v>
      </c>
      <c r="H15" s="258">
        <v>0.25</v>
      </c>
      <c r="I15" s="258">
        <v>10.78</v>
      </c>
    </row>
    <row r="16" spans="2:10" ht="30" x14ac:dyDescent="0.25">
      <c r="B16" s="234" t="s">
        <v>1395</v>
      </c>
      <c r="C16" s="258">
        <v>0.23</v>
      </c>
      <c r="D16" s="258">
        <v>0.18</v>
      </c>
      <c r="E16" s="258">
        <v>0.53</v>
      </c>
      <c r="F16" s="258">
        <v>0.44</v>
      </c>
      <c r="G16" s="258">
        <v>0.86</v>
      </c>
      <c r="H16" s="258"/>
      <c r="I16" s="258">
        <v>2.2400000000000002</v>
      </c>
    </row>
    <row r="17" spans="1:22" x14ac:dyDescent="0.25">
      <c r="B17" s="234" t="s">
        <v>1394</v>
      </c>
      <c r="C17" s="258">
        <v>6.83</v>
      </c>
      <c r="D17" s="258">
        <v>2.09</v>
      </c>
      <c r="E17" s="258">
        <v>0.97</v>
      </c>
      <c r="F17" s="258">
        <v>2.72</v>
      </c>
      <c r="G17" s="258">
        <v>2.21</v>
      </c>
      <c r="H17" s="258">
        <v>0.03</v>
      </c>
      <c r="I17" s="258">
        <v>14.85</v>
      </c>
    </row>
    <row r="18" spans="1:22" x14ac:dyDescent="0.25">
      <c r="B18" s="234" t="s">
        <v>1417</v>
      </c>
      <c r="C18" s="258">
        <v>0.6</v>
      </c>
      <c r="D18" s="258">
        <v>1.9</v>
      </c>
      <c r="E18" s="258">
        <v>0.91</v>
      </c>
      <c r="F18" s="258">
        <v>1.3</v>
      </c>
      <c r="G18" s="258">
        <v>3.67</v>
      </c>
      <c r="H18" s="258"/>
      <c r="I18" s="258">
        <v>8.379999999999999</v>
      </c>
    </row>
    <row r="19" spans="1:22" ht="30" x14ac:dyDescent="0.25">
      <c r="B19" s="234" t="s">
        <v>1416</v>
      </c>
      <c r="C19" s="258">
        <v>1.1399999999999999</v>
      </c>
      <c r="D19" s="258">
        <v>0.61</v>
      </c>
      <c r="E19" s="258">
        <v>0.41</v>
      </c>
      <c r="F19" s="258">
        <v>0.76</v>
      </c>
      <c r="G19" s="258">
        <v>0.81</v>
      </c>
      <c r="H19" s="258"/>
      <c r="I19" s="258">
        <v>3.73</v>
      </c>
    </row>
    <row r="20" spans="1:22" x14ac:dyDescent="0.25">
      <c r="B20" s="234" t="s">
        <v>98</v>
      </c>
      <c r="C20" s="258">
        <v>0.02</v>
      </c>
      <c r="D20" s="258">
        <v>0.01</v>
      </c>
      <c r="E20" s="258">
        <v>0</v>
      </c>
      <c r="F20" s="258">
        <v>0.01</v>
      </c>
      <c r="G20" s="258">
        <v>0.01</v>
      </c>
      <c r="H20" s="258"/>
      <c r="I20" s="258">
        <v>0.05</v>
      </c>
    </row>
    <row r="21" spans="1:22" x14ac:dyDescent="0.25">
      <c r="C21" s="258"/>
      <c r="D21" s="258"/>
      <c r="E21" s="258"/>
      <c r="F21" s="258"/>
      <c r="G21" s="258"/>
      <c r="H21" s="258"/>
      <c r="I21" s="258"/>
    </row>
    <row r="22" spans="1:22" x14ac:dyDescent="0.25">
      <c r="B22" s="253" t="s">
        <v>100</v>
      </c>
      <c r="C22" s="220">
        <v>100.38999999999999</v>
      </c>
      <c r="D22" s="220">
        <v>40.989999999999995</v>
      </c>
      <c r="E22" s="220">
        <v>14.709999999999999</v>
      </c>
      <c r="F22" s="220">
        <v>42.839999999999982</v>
      </c>
      <c r="G22" s="220">
        <v>44.830000000000005</v>
      </c>
      <c r="H22" s="220">
        <v>0.28000000000000003</v>
      </c>
      <c r="I22" s="220">
        <v>244.04</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40.159999999999997</v>
      </c>
      <c r="D10" s="258">
        <v>1.2</v>
      </c>
      <c r="E10" s="258">
        <v>0.02</v>
      </c>
      <c r="F10" s="258">
        <v>1.54</v>
      </c>
      <c r="G10" s="258">
        <v>3.34</v>
      </c>
      <c r="H10" s="258">
        <v>0</v>
      </c>
      <c r="I10" s="258">
        <v>1.08</v>
      </c>
      <c r="J10" s="258">
        <v>2.5099999999999998</v>
      </c>
      <c r="K10" s="258">
        <v>0.02</v>
      </c>
      <c r="L10" s="258">
        <v>0.01</v>
      </c>
      <c r="M10" s="258">
        <v>49.88</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0</v>
      </c>
      <c r="D12" s="258">
        <v>0</v>
      </c>
      <c r="E12" s="258">
        <v>0</v>
      </c>
      <c r="F12" s="258">
        <v>0</v>
      </c>
      <c r="G12" s="258">
        <v>0</v>
      </c>
      <c r="H12" s="258">
        <v>0</v>
      </c>
      <c r="I12" s="258">
        <v>0</v>
      </c>
      <c r="J12" s="258">
        <v>0</v>
      </c>
      <c r="K12" s="258">
        <v>0</v>
      </c>
      <c r="L12" s="258">
        <v>0</v>
      </c>
      <c r="M12" s="258">
        <v>0</v>
      </c>
    </row>
    <row r="13" spans="2:13" x14ac:dyDescent="0.25">
      <c r="B13" s="263" t="s">
        <v>1435</v>
      </c>
      <c r="C13" s="258">
        <v>0</v>
      </c>
      <c r="D13" s="258">
        <v>0</v>
      </c>
      <c r="E13" s="258">
        <v>0</v>
      </c>
      <c r="F13" s="258">
        <v>0</v>
      </c>
      <c r="G13" s="258">
        <v>0</v>
      </c>
      <c r="H13" s="258">
        <v>0</v>
      </c>
      <c r="I13" s="258">
        <v>0</v>
      </c>
      <c r="J13" s="258">
        <v>0</v>
      </c>
      <c r="K13" s="258">
        <v>0</v>
      </c>
      <c r="L13" s="258">
        <v>0</v>
      </c>
      <c r="M13" s="258">
        <v>0</v>
      </c>
    </row>
    <row r="14" spans="2:13" x14ac:dyDescent="0.25">
      <c r="B14" s="262" t="s">
        <v>1434</v>
      </c>
      <c r="C14" s="258">
        <v>0</v>
      </c>
      <c r="D14" s="258">
        <v>0</v>
      </c>
      <c r="E14" s="258">
        <v>0</v>
      </c>
      <c r="F14" s="258">
        <v>0</v>
      </c>
      <c r="G14" s="258">
        <v>0</v>
      </c>
      <c r="H14" s="258">
        <v>0</v>
      </c>
      <c r="I14" s="258">
        <v>0</v>
      </c>
      <c r="J14" s="258">
        <v>0</v>
      </c>
      <c r="K14" s="258">
        <v>0</v>
      </c>
      <c r="L14" s="258">
        <v>0</v>
      </c>
      <c r="M14" s="258">
        <v>0</v>
      </c>
    </row>
    <row r="15" spans="2:13" x14ac:dyDescent="0.25">
      <c r="B15" s="262" t="s">
        <v>1433</v>
      </c>
      <c r="C15" s="258">
        <v>1.32</v>
      </c>
      <c r="D15" s="258">
        <v>0.09</v>
      </c>
      <c r="E15" s="258">
        <v>0.01</v>
      </c>
      <c r="F15" s="258">
        <v>1.45</v>
      </c>
      <c r="G15" s="258">
        <v>0.36</v>
      </c>
      <c r="H15" s="258">
        <v>0.19</v>
      </c>
      <c r="I15" s="258">
        <v>1.1299999999999999</v>
      </c>
      <c r="J15" s="258">
        <v>0.13</v>
      </c>
      <c r="K15" s="258">
        <v>0</v>
      </c>
      <c r="L15" s="258">
        <v>0</v>
      </c>
      <c r="M15" s="258">
        <v>4.68</v>
      </c>
    </row>
    <row r="16" spans="2:13" x14ac:dyDescent="0.25">
      <c r="B16" s="181" t="s">
        <v>1428</v>
      </c>
      <c r="C16" s="258">
        <v>0.01</v>
      </c>
      <c r="D16" s="258">
        <v>0</v>
      </c>
      <c r="E16" s="258">
        <v>0.01</v>
      </c>
      <c r="F16" s="258">
        <v>0.22</v>
      </c>
      <c r="G16" s="258">
        <v>0.79</v>
      </c>
      <c r="H16" s="258">
        <v>0.05</v>
      </c>
      <c r="I16" s="258">
        <v>2.2000000000000002</v>
      </c>
      <c r="J16" s="258">
        <v>1.23</v>
      </c>
      <c r="K16" s="258">
        <v>0.13</v>
      </c>
      <c r="L16" s="258">
        <v>0</v>
      </c>
      <c r="M16" s="258">
        <v>4.6399999999999997</v>
      </c>
    </row>
    <row r="17" spans="2:13" x14ac:dyDescent="0.25">
      <c r="B17" s="181" t="s">
        <v>1432</v>
      </c>
      <c r="C17" s="258">
        <v>0.24</v>
      </c>
      <c r="D17" s="258">
        <v>0.01</v>
      </c>
      <c r="E17" s="258">
        <v>0</v>
      </c>
      <c r="F17" s="258">
        <v>0</v>
      </c>
      <c r="G17" s="258">
        <v>0</v>
      </c>
      <c r="H17" s="258">
        <v>0</v>
      </c>
      <c r="I17" s="258">
        <v>0</v>
      </c>
      <c r="J17" s="258">
        <v>0</v>
      </c>
      <c r="K17" s="258">
        <v>0</v>
      </c>
      <c r="L17" s="258">
        <v>0</v>
      </c>
      <c r="M17" s="258">
        <v>0.25</v>
      </c>
    </row>
    <row r="18" spans="2:13" x14ac:dyDescent="0.25">
      <c r="B18" s="180" t="s">
        <v>1431</v>
      </c>
      <c r="C18" s="258">
        <v>2.4900000000000002</v>
      </c>
      <c r="D18" s="258">
        <v>0.11</v>
      </c>
      <c r="E18" s="258">
        <v>0</v>
      </c>
      <c r="F18" s="258">
        <v>0.03</v>
      </c>
      <c r="G18" s="258">
        <v>0.01</v>
      </c>
      <c r="H18" s="258">
        <v>0</v>
      </c>
      <c r="I18" s="258">
        <v>0</v>
      </c>
      <c r="J18" s="258">
        <v>0.01</v>
      </c>
      <c r="K18" s="258">
        <v>0</v>
      </c>
      <c r="L18" s="258">
        <v>0</v>
      </c>
      <c r="M18" s="258">
        <v>2.6499999999999995</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44.22</v>
      </c>
      <c r="D20" s="220">
        <v>1.4100000000000001</v>
      </c>
      <c r="E20" s="220">
        <v>0.04</v>
      </c>
      <c r="F20" s="220">
        <v>3.24</v>
      </c>
      <c r="G20" s="220">
        <v>4.5</v>
      </c>
      <c r="H20" s="220">
        <v>0.24</v>
      </c>
      <c r="I20" s="220">
        <v>4.41</v>
      </c>
      <c r="J20" s="220">
        <v>3.8799999999999994</v>
      </c>
      <c r="K20" s="220">
        <v>0.15</v>
      </c>
      <c r="L20" s="220">
        <v>0.01</v>
      </c>
      <c r="M20" s="220">
        <v>62.1</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111.38</v>
      </c>
      <c r="D30" s="258">
        <v>4.72</v>
      </c>
      <c r="E30" s="258">
        <v>22.03</v>
      </c>
      <c r="F30" s="258">
        <v>14.45</v>
      </c>
      <c r="G30" s="258">
        <v>6.01</v>
      </c>
      <c r="H30" s="258">
        <v>1.84</v>
      </c>
      <c r="I30" s="258">
        <v>9.5</v>
      </c>
      <c r="J30" s="258">
        <v>4.26</v>
      </c>
      <c r="K30" s="258">
        <v>3.46</v>
      </c>
      <c r="L30" s="258">
        <v>0.05</v>
      </c>
      <c r="M30" s="258">
        <v>177.7</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0.01</v>
      </c>
      <c r="D32" s="258">
        <v>0</v>
      </c>
      <c r="E32" s="258">
        <v>0</v>
      </c>
      <c r="F32" s="258">
        <v>0</v>
      </c>
      <c r="G32" s="258">
        <v>0</v>
      </c>
      <c r="H32" s="258">
        <v>0</v>
      </c>
      <c r="I32" s="258">
        <v>0</v>
      </c>
      <c r="J32" s="258">
        <v>0</v>
      </c>
      <c r="K32" s="258">
        <v>0</v>
      </c>
      <c r="L32" s="258">
        <v>0</v>
      </c>
      <c r="M32" s="258">
        <v>0.01</v>
      </c>
    </row>
    <row r="33" spans="2:13" x14ac:dyDescent="0.25">
      <c r="B33" s="263" t="s">
        <v>1435</v>
      </c>
      <c r="C33" s="258">
        <v>0</v>
      </c>
      <c r="D33" s="258">
        <v>0</v>
      </c>
      <c r="E33" s="258">
        <v>0</v>
      </c>
      <c r="F33" s="258">
        <v>0</v>
      </c>
      <c r="G33" s="258">
        <v>0</v>
      </c>
      <c r="H33" s="258">
        <v>0</v>
      </c>
      <c r="I33" s="258">
        <v>0</v>
      </c>
      <c r="J33" s="258">
        <v>0</v>
      </c>
      <c r="K33" s="258">
        <v>0</v>
      </c>
      <c r="L33" s="258">
        <v>0</v>
      </c>
      <c r="M33" s="258">
        <v>0</v>
      </c>
    </row>
    <row r="34" spans="2:13" x14ac:dyDescent="0.25">
      <c r="B34" s="262" t="s">
        <v>1434</v>
      </c>
      <c r="C34" s="258">
        <v>0</v>
      </c>
      <c r="D34" s="258">
        <v>0</v>
      </c>
      <c r="E34" s="258">
        <v>0</v>
      </c>
      <c r="F34" s="258">
        <v>0</v>
      </c>
      <c r="G34" s="258">
        <v>0</v>
      </c>
      <c r="H34" s="258">
        <v>0</v>
      </c>
      <c r="I34" s="258">
        <v>0</v>
      </c>
      <c r="J34" s="258">
        <v>0</v>
      </c>
      <c r="K34" s="258">
        <v>0</v>
      </c>
      <c r="L34" s="258">
        <v>0</v>
      </c>
      <c r="M34" s="258">
        <v>0</v>
      </c>
    </row>
    <row r="35" spans="2:13" x14ac:dyDescent="0.25">
      <c r="B35" s="262" t="s">
        <v>1433</v>
      </c>
      <c r="C35" s="258">
        <v>0.33</v>
      </c>
      <c r="D35" s="258">
        <v>0.02</v>
      </c>
      <c r="E35" s="258">
        <v>0.02</v>
      </c>
      <c r="F35" s="258">
        <v>0.25</v>
      </c>
      <c r="G35" s="258">
        <v>0.09</v>
      </c>
      <c r="H35" s="258">
        <v>0.04</v>
      </c>
      <c r="I35" s="258">
        <v>0.13</v>
      </c>
      <c r="J35" s="258">
        <v>0.04</v>
      </c>
      <c r="K35" s="258">
        <v>0.05</v>
      </c>
      <c r="L35" s="258">
        <v>0</v>
      </c>
      <c r="M35" s="258">
        <v>0.9700000000000002</v>
      </c>
    </row>
    <row r="36" spans="2:13" x14ac:dyDescent="0.25">
      <c r="B36" s="181" t="s">
        <v>1428</v>
      </c>
      <c r="C36" s="258">
        <v>0</v>
      </c>
      <c r="D36" s="258">
        <v>0</v>
      </c>
      <c r="E36" s="258">
        <v>0.01</v>
      </c>
      <c r="F36" s="258">
        <v>0</v>
      </c>
      <c r="G36" s="258">
        <v>0.14000000000000001</v>
      </c>
      <c r="H36" s="258">
        <v>0.11</v>
      </c>
      <c r="I36" s="258">
        <v>0.78</v>
      </c>
      <c r="J36" s="258">
        <v>0.19</v>
      </c>
      <c r="K36" s="258">
        <v>0.03</v>
      </c>
      <c r="L36" s="258">
        <v>0</v>
      </c>
      <c r="M36" s="258">
        <v>1.26</v>
      </c>
    </row>
    <row r="37" spans="2:13" x14ac:dyDescent="0.25">
      <c r="B37" s="181" t="s">
        <v>1432</v>
      </c>
      <c r="C37" s="258">
        <v>0.25</v>
      </c>
      <c r="D37" s="258">
        <v>0.01</v>
      </c>
      <c r="E37" s="258">
        <v>0</v>
      </c>
      <c r="F37" s="258">
        <v>0</v>
      </c>
      <c r="G37" s="258">
        <v>0</v>
      </c>
      <c r="H37" s="258">
        <v>0</v>
      </c>
      <c r="I37" s="258">
        <v>0</v>
      </c>
      <c r="J37" s="258">
        <v>0</v>
      </c>
      <c r="K37" s="258">
        <v>0</v>
      </c>
      <c r="L37" s="258">
        <v>0</v>
      </c>
      <c r="M37" s="258">
        <v>0.26</v>
      </c>
    </row>
    <row r="38" spans="2:13" x14ac:dyDescent="0.25">
      <c r="B38" s="180" t="s">
        <v>1431</v>
      </c>
      <c r="C38" s="258">
        <v>1.56</v>
      </c>
      <c r="D38" s="258">
        <v>0.05</v>
      </c>
      <c r="E38" s="258">
        <v>0</v>
      </c>
      <c r="F38" s="258">
        <v>0.03</v>
      </c>
      <c r="G38" s="258">
        <v>0.02</v>
      </c>
      <c r="H38" s="258">
        <v>0</v>
      </c>
      <c r="I38" s="258">
        <v>0.01</v>
      </c>
      <c r="J38" s="258">
        <v>0.02</v>
      </c>
      <c r="K38" s="258">
        <v>0.03</v>
      </c>
      <c r="L38" s="258">
        <v>0</v>
      </c>
      <c r="M38" s="258">
        <v>1.7200000000000002</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113.53</v>
      </c>
      <c r="D40" s="220">
        <v>4.7999999999999989</v>
      </c>
      <c r="E40" s="220">
        <v>22.060000000000002</v>
      </c>
      <c r="F40" s="220">
        <v>14.729999999999999</v>
      </c>
      <c r="G40" s="220">
        <v>6.2599999999999989</v>
      </c>
      <c r="H40" s="220">
        <v>1.9900000000000002</v>
      </c>
      <c r="I40" s="220">
        <v>10.42</v>
      </c>
      <c r="J40" s="220">
        <v>4.51</v>
      </c>
      <c r="K40" s="220">
        <v>3.5699999999999994</v>
      </c>
      <c r="L40" s="220">
        <v>0.05</v>
      </c>
      <c r="M40" s="220">
        <v>181.91999999999996</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151.54</v>
      </c>
      <c r="D50" s="258">
        <v>5.92</v>
      </c>
      <c r="E50" s="258">
        <v>22.05</v>
      </c>
      <c r="F50" s="258">
        <v>15.989999999999998</v>
      </c>
      <c r="G50" s="258">
        <v>9.35</v>
      </c>
      <c r="H50" s="258">
        <v>1.84</v>
      </c>
      <c r="I50" s="258">
        <v>10.58</v>
      </c>
      <c r="J50" s="258">
        <v>6.77</v>
      </c>
      <c r="K50" s="258">
        <v>3.48</v>
      </c>
      <c r="L50" s="258">
        <v>6.0000000000000005E-2</v>
      </c>
      <c r="M50" s="258">
        <v>227.58</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0.01</v>
      </c>
      <c r="D52" s="258">
        <v>0</v>
      </c>
      <c r="E52" s="258">
        <v>0</v>
      </c>
      <c r="F52" s="258">
        <v>0</v>
      </c>
      <c r="G52" s="258">
        <v>0</v>
      </c>
      <c r="H52" s="258">
        <v>0</v>
      </c>
      <c r="I52" s="258">
        <v>0</v>
      </c>
      <c r="J52" s="258">
        <v>0</v>
      </c>
      <c r="K52" s="258">
        <v>0</v>
      </c>
      <c r="L52" s="258">
        <v>0</v>
      </c>
      <c r="M52" s="258">
        <v>0.01</v>
      </c>
    </row>
    <row r="53" spans="2:14" x14ac:dyDescent="0.25">
      <c r="B53" s="263" t="s">
        <v>1435</v>
      </c>
      <c r="C53" s="258">
        <v>0</v>
      </c>
      <c r="D53" s="258">
        <v>0</v>
      </c>
      <c r="E53" s="258">
        <v>0</v>
      </c>
      <c r="F53" s="258">
        <v>0</v>
      </c>
      <c r="G53" s="258">
        <v>0</v>
      </c>
      <c r="H53" s="258">
        <v>0</v>
      </c>
      <c r="I53" s="258">
        <v>0</v>
      </c>
      <c r="J53" s="258">
        <v>0</v>
      </c>
      <c r="K53" s="258">
        <v>0</v>
      </c>
      <c r="L53" s="258">
        <v>0</v>
      </c>
      <c r="M53" s="258">
        <v>0</v>
      </c>
    </row>
    <row r="54" spans="2:14" x14ac:dyDescent="0.25">
      <c r="B54" s="262" t="s">
        <v>1434</v>
      </c>
      <c r="C54" s="258">
        <v>0</v>
      </c>
      <c r="D54" s="258">
        <v>0</v>
      </c>
      <c r="E54" s="258">
        <v>0</v>
      </c>
      <c r="F54" s="258">
        <v>0</v>
      </c>
      <c r="G54" s="258">
        <v>0</v>
      </c>
      <c r="H54" s="258">
        <v>0</v>
      </c>
      <c r="I54" s="258">
        <v>0</v>
      </c>
      <c r="J54" s="258">
        <v>0</v>
      </c>
      <c r="K54" s="258">
        <v>0</v>
      </c>
      <c r="L54" s="258">
        <v>0</v>
      </c>
      <c r="M54" s="258">
        <v>0</v>
      </c>
    </row>
    <row r="55" spans="2:14" x14ac:dyDescent="0.25">
      <c r="B55" s="262" t="s">
        <v>1433</v>
      </c>
      <c r="C55" s="258">
        <v>1.6500000000000001</v>
      </c>
      <c r="D55" s="258">
        <v>0.11</v>
      </c>
      <c r="E55" s="258">
        <v>0.03</v>
      </c>
      <c r="F55" s="258">
        <v>1.7</v>
      </c>
      <c r="G55" s="258">
        <v>0.44999999999999996</v>
      </c>
      <c r="H55" s="258">
        <v>0.23</v>
      </c>
      <c r="I55" s="258">
        <v>1.2599999999999998</v>
      </c>
      <c r="J55" s="258">
        <v>0.17</v>
      </c>
      <c r="K55" s="258">
        <v>0.05</v>
      </c>
      <c r="L55" s="258">
        <v>0</v>
      </c>
      <c r="M55" s="258">
        <v>5.65</v>
      </c>
    </row>
    <row r="56" spans="2:14" x14ac:dyDescent="0.25">
      <c r="B56" s="181" t="s">
        <v>1428</v>
      </c>
      <c r="C56" s="258">
        <v>0.01</v>
      </c>
      <c r="D56" s="258">
        <v>0</v>
      </c>
      <c r="E56" s="258">
        <v>0.02</v>
      </c>
      <c r="F56" s="258">
        <v>0.22</v>
      </c>
      <c r="G56" s="258">
        <v>0.93</v>
      </c>
      <c r="H56" s="258">
        <v>0.16</v>
      </c>
      <c r="I56" s="258">
        <v>2.9800000000000004</v>
      </c>
      <c r="J56" s="258">
        <v>1.42</v>
      </c>
      <c r="K56" s="258">
        <v>0.16</v>
      </c>
      <c r="L56" s="258">
        <v>0</v>
      </c>
      <c r="M56" s="258">
        <v>5.9</v>
      </c>
    </row>
    <row r="57" spans="2:14" x14ac:dyDescent="0.25">
      <c r="B57" s="180" t="s">
        <v>1432</v>
      </c>
      <c r="C57" s="261">
        <v>0.49</v>
      </c>
      <c r="D57" s="261">
        <v>0.02</v>
      </c>
      <c r="E57" s="261">
        <v>0</v>
      </c>
      <c r="F57" s="261">
        <v>0</v>
      </c>
      <c r="G57" s="261">
        <v>0</v>
      </c>
      <c r="H57" s="261">
        <v>0</v>
      </c>
      <c r="I57" s="261">
        <v>0</v>
      </c>
      <c r="J57" s="261">
        <v>0</v>
      </c>
      <c r="K57" s="261">
        <v>0</v>
      </c>
      <c r="L57" s="261">
        <v>0</v>
      </c>
      <c r="M57" s="261">
        <v>0.51</v>
      </c>
    </row>
    <row r="58" spans="2:14" x14ac:dyDescent="0.25">
      <c r="B58" s="180" t="s">
        <v>1431</v>
      </c>
      <c r="C58" s="258">
        <v>4.0500000000000007</v>
      </c>
      <c r="D58" s="258">
        <v>0.16</v>
      </c>
      <c r="E58" s="258">
        <v>0</v>
      </c>
      <c r="F58" s="258">
        <v>0.06</v>
      </c>
      <c r="G58" s="258">
        <v>0.03</v>
      </c>
      <c r="H58" s="258">
        <v>0</v>
      </c>
      <c r="I58" s="258">
        <v>0.01</v>
      </c>
      <c r="J58" s="258">
        <v>0.03</v>
      </c>
      <c r="K58" s="258">
        <v>0.03</v>
      </c>
      <c r="L58" s="258">
        <v>0</v>
      </c>
      <c r="M58" s="258">
        <v>4.370000000000001</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157.75</v>
      </c>
      <c r="D60" s="220">
        <v>6.21</v>
      </c>
      <c r="E60" s="220">
        <v>22.1</v>
      </c>
      <c r="F60" s="220">
        <v>17.969999999999995</v>
      </c>
      <c r="G60" s="220">
        <v>10.759999999999998</v>
      </c>
      <c r="H60" s="220">
        <v>2.2300000000000004</v>
      </c>
      <c r="I60" s="220">
        <v>14.83</v>
      </c>
      <c r="J60" s="220">
        <v>8.3899999999999988</v>
      </c>
      <c r="K60" s="220">
        <v>3.7199999999999998</v>
      </c>
      <c r="L60" s="220">
        <v>6.0000000000000005E-2</v>
      </c>
      <c r="M60" s="220">
        <v>244.02</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18.95</v>
      </c>
      <c r="D9" s="258">
        <v>0.75</v>
      </c>
      <c r="E9" s="258">
        <v>0.01</v>
      </c>
      <c r="F9" s="258">
        <v>0.82</v>
      </c>
      <c r="G9" s="258">
        <v>1.42</v>
      </c>
      <c r="H9" s="258">
        <v>0.22</v>
      </c>
      <c r="I9" s="258">
        <v>2.2000000000000002</v>
      </c>
      <c r="J9" s="258">
        <v>0.59</v>
      </c>
      <c r="K9" s="258">
        <v>0.23</v>
      </c>
      <c r="L9" s="258">
        <v>0.02</v>
      </c>
      <c r="M9" s="258">
        <v>25.21</v>
      </c>
    </row>
    <row r="10" spans="2:13" x14ac:dyDescent="0.25">
      <c r="B10" s="180" t="s">
        <v>681</v>
      </c>
      <c r="C10" s="258">
        <v>12.84</v>
      </c>
      <c r="D10" s="258">
        <v>0.47</v>
      </c>
      <c r="E10" s="258">
        <v>0.33</v>
      </c>
      <c r="F10" s="258">
        <v>0.2</v>
      </c>
      <c r="G10" s="258">
        <v>0.95</v>
      </c>
      <c r="H10" s="258">
        <v>0.28999999999999998</v>
      </c>
      <c r="I10" s="258">
        <v>0.86</v>
      </c>
      <c r="J10" s="258">
        <v>0.56000000000000005</v>
      </c>
      <c r="K10" s="258">
        <v>0.23</v>
      </c>
      <c r="L10" s="258">
        <v>0.01</v>
      </c>
      <c r="M10" s="258">
        <v>16.739999999999998</v>
      </c>
    </row>
    <row r="11" spans="2:13" x14ac:dyDescent="0.25">
      <c r="B11" s="180" t="s">
        <v>683</v>
      </c>
      <c r="C11" s="258">
        <v>16.55</v>
      </c>
      <c r="D11" s="258">
        <v>0.69</v>
      </c>
      <c r="E11" s="258">
        <v>0.95</v>
      </c>
      <c r="F11" s="258">
        <v>0.94</v>
      </c>
      <c r="G11" s="258">
        <v>1.45</v>
      </c>
      <c r="H11" s="258">
        <v>0.28999999999999998</v>
      </c>
      <c r="I11" s="258">
        <v>1.1100000000000001</v>
      </c>
      <c r="J11" s="258">
        <v>0.59</v>
      </c>
      <c r="K11" s="258">
        <v>0.28999999999999998</v>
      </c>
      <c r="L11" s="258">
        <v>0.01</v>
      </c>
      <c r="M11" s="258">
        <v>22.87</v>
      </c>
    </row>
    <row r="12" spans="2:13" x14ac:dyDescent="0.25">
      <c r="B12" s="180" t="s">
        <v>685</v>
      </c>
      <c r="C12" s="258">
        <v>35.07</v>
      </c>
      <c r="D12" s="258">
        <v>1.59</v>
      </c>
      <c r="E12" s="258">
        <v>2.27</v>
      </c>
      <c r="F12" s="258">
        <v>1.17</v>
      </c>
      <c r="G12" s="258">
        <v>1.01</v>
      </c>
      <c r="H12" s="258">
        <v>0.2</v>
      </c>
      <c r="I12" s="258">
        <v>1.1100000000000001</v>
      </c>
      <c r="J12" s="258">
        <v>0.72</v>
      </c>
      <c r="K12" s="258">
        <v>0.28999999999999998</v>
      </c>
      <c r="L12" s="258">
        <v>0.01</v>
      </c>
      <c r="M12" s="258">
        <v>43.440000000000005</v>
      </c>
    </row>
    <row r="13" spans="2:13" x14ac:dyDescent="0.25">
      <c r="B13" s="180" t="s">
        <v>687</v>
      </c>
      <c r="C13" s="258">
        <v>74.34</v>
      </c>
      <c r="D13" s="258">
        <v>2.71</v>
      </c>
      <c r="E13" s="258">
        <v>18.55</v>
      </c>
      <c r="F13" s="258">
        <v>14.83</v>
      </c>
      <c r="G13" s="258">
        <v>5.95</v>
      </c>
      <c r="H13" s="258">
        <v>1.24</v>
      </c>
      <c r="I13" s="258">
        <v>9.56</v>
      </c>
      <c r="J13" s="258">
        <v>5.92</v>
      </c>
      <c r="K13" s="258">
        <v>2.7</v>
      </c>
      <c r="L13" s="258">
        <v>0.02</v>
      </c>
      <c r="M13" s="258">
        <v>135.82</v>
      </c>
    </row>
    <row r="14" spans="2:13" x14ac:dyDescent="0.25">
      <c r="B14" s="253" t="s">
        <v>100</v>
      </c>
      <c r="C14" s="220">
        <v>157.75</v>
      </c>
      <c r="D14" s="220">
        <v>6.21</v>
      </c>
      <c r="E14" s="220">
        <v>22.11</v>
      </c>
      <c r="F14" s="220">
        <v>17.96</v>
      </c>
      <c r="G14" s="220">
        <v>10.780000000000001</v>
      </c>
      <c r="H14" s="220">
        <v>2.2400000000000002</v>
      </c>
      <c r="I14" s="220">
        <v>14.84</v>
      </c>
      <c r="J14" s="220">
        <v>8.379999999999999</v>
      </c>
      <c r="K14" s="220">
        <v>3.74</v>
      </c>
      <c r="L14" s="220">
        <v>7.0000000000000007E-2</v>
      </c>
      <c r="M14" s="220">
        <v>244.08</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0.121</v>
      </c>
      <c r="D23" s="258">
        <v>8.0000000000000002E-3</v>
      </c>
      <c r="E23" s="258">
        <v>0</v>
      </c>
      <c r="F23" s="258">
        <v>8.0000000000000002E-3</v>
      </c>
      <c r="G23" s="258">
        <v>6.0000000000000001E-3</v>
      </c>
      <c r="H23" s="258"/>
      <c r="I23" s="258">
        <v>5.0000000000000001E-3</v>
      </c>
      <c r="J23" s="258">
        <v>0</v>
      </c>
      <c r="K23" s="258">
        <v>3.0000000000000001E-3</v>
      </c>
      <c r="L23" s="258"/>
      <c r="M23" s="258">
        <v>0.15100000000000002</v>
      </c>
    </row>
    <row r="24" spans="2:13" x14ac:dyDescent="0.25">
      <c r="B24" s="180" t="s">
        <v>1465</v>
      </c>
      <c r="C24" s="258">
        <v>7.9000000000000001E-2</v>
      </c>
      <c r="D24" s="258">
        <v>6.0000000000000001E-3</v>
      </c>
      <c r="E24" s="258">
        <v>1.2999999999999999E-2</v>
      </c>
      <c r="F24" s="258">
        <v>3.0000000000000001E-3</v>
      </c>
      <c r="G24" s="258">
        <v>1E-3</v>
      </c>
      <c r="H24" s="258">
        <v>1E-3</v>
      </c>
      <c r="I24" s="258">
        <v>3.1E-2</v>
      </c>
      <c r="J24" s="258">
        <v>1E-3</v>
      </c>
      <c r="K24" s="258">
        <v>7.0000000000000001E-3</v>
      </c>
      <c r="L24" s="258">
        <v>0</v>
      </c>
      <c r="M24" s="258">
        <v>0.14200000000000002</v>
      </c>
    </row>
    <row r="25" spans="2:13" x14ac:dyDescent="0.25">
      <c r="B25" s="180" t="s">
        <v>1464</v>
      </c>
      <c r="C25" s="258">
        <v>0.34</v>
      </c>
      <c r="D25" s="258">
        <v>2.1999999999999999E-2</v>
      </c>
      <c r="E25" s="258">
        <v>2.5000000000000001E-2</v>
      </c>
      <c r="F25" s="258">
        <v>1.6E-2</v>
      </c>
      <c r="G25" s="258">
        <v>3.0000000000000001E-3</v>
      </c>
      <c r="H25" s="258">
        <v>4.0000000000000001E-3</v>
      </c>
      <c r="I25" s="258">
        <v>1.4999999999999999E-2</v>
      </c>
      <c r="J25" s="258">
        <v>8.0000000000000002E-3</v>
      </c>
      <c r="K25" s="258">
        <v>1.2E-2</v>
      </c>
      <c r="L25" s="258">
        <v>0</v>
      </c>
      <c r="M25" s="258">
        <v>0.44500000000000012</v>
      </c>
    </row>
    <row r="26" spans="2:13" x14ac:dyDescent="0.25">
      <c r="B26" s="180" t="s">
        <v>1463</v>
      </c>
      <c r="C26" s="258">
        <v>6.5540000000000003</v>
      </c>
      <c r="D26" s="258">
        <v>0.436</v>
      </c>
      <c r="E26" s="258">
        <v>0.69899999999999995</v>
      </c>
      <c r="F26" s="258">
        <v>0.307</v>
      </c>
      <c r="G26" s="258">
        <v>0.17699999999999999</v>
      </c>
      <c r="H26" s="258">
        <v>0.21299999999999999</v>
      </c>
      <c r="I26" s="258">
        <v>0.66700000000000004</v>
      </c>
      <c r="J26" s="258">
        <v>0.25800000000000001</v>
      </c>
      <c r="K26" s="258">
        <v>0.13800000000000001</v>
      </c>
      <c r="L26" s="258">
        <v>0.01</v>
      </c>
      <c r="M26" s="258">
        <v>9.4589999999999996</v>
      </c>
    </row>
    <row r="27" spans="2:13" x14ac:dyDescent="0.25">
      <c r="B27" s="180" t="s">
        <v>1462</v>
      </c>
      <c r="C27" s="258">
        <v>31.738</v>
      </c>
      <c r="D27" s="258">
        <v>1.4379999999999999</v>
      </c>
      <c r="E27" s="258">
        <v>6.2370000000000001</v>
      </c>
      <c r="F27" s="258">
        <v>2.3239999999999998</v>
      </c>
      <c r="G27" s="258">
        <v>1.2170000000000001</v>
      </c>
      <c r="H27" s="258">
        <v>1.706</v>
      </c>
      <c r="I27" s="258">
        <v>7.1630000000000003</v>
      </c>
      <c r="J27" s="258">
        <v>1.0189999999999999</v>
      </c>
      <c r="K27" s="258">
        <v>1.008</v>
      </c>
      <c r="L27" s="258">
        <v>8.0000000000000002E-3</v>
      </c>
      <c r="M27" s="258">
        <v>53.858000000000011</v>
      </c>
    </row>
    <row r="28" spans="2:13" x14ac:dyDescent="0.25">
      <c r="B28" s="180" t="s">
        <v>1461</v>
      </c>
      <c r="C28" s="258">
        <v>118.92</v>
      </c>
      <c r="D28" s="258">
        <v>4.298</v>
      </c>
      <c r="E28" s="258">
        <v>15.135999999999999</v>
      </c>
      <c r="F28" s="258">
        <v>15.298999999999999</v>
      </c>
      <c r="G28" s="258">
        <v>9.3710000000000004</v>
      </c>
      <c r="H28" s="258">
        <v>0.316</v>
      </c>
      <c r="I28" s="258">
        <v>6.96</v>
      </c>
      <c r="J28" s="258">
        <v>7.0940000000000003</v>
      </c>
      <c r="K28" s="258">
        <v>2.5590000000000002</v>
      </c>
      <c r="L28" s="258">
        <v>4.3999999999999997E-2</v>
      </c>
      <c r="M28" s="258">
        <v>179.99700000000004</v>
      </c>
    </row>
    <row r="29" spans="2:13" x14ac:dyDescent="0.25">
      <c r="B29" s="253" t="s">
        <v>100</v>
      </c>
      <c r="C29" s="220">
        <v>157.75200000000001</v>
      </c>
      <c r="D29" s="220">
        <v>6.2080000000000002</v>
      </c>
      <c r="E29" s="220">
        <v>22.11</v>
      </c>
      <c r="F29" s="220">
        <v>17.957000000000001</v>
      </c>
      <c r="G29" s="220">
        <v>10.775</v>
      </c>
      <c r="H29" s="220">
        <v>2.2399999999999998</v>
      </c>
      <c r="I29" s="220">
        <v>14.841000000000001</v>
      </c>
      <c r="J29" s="220">
        <v>8.3800000000000008</v>
      </c>
      <c r="K29" s="220">
        <v>3.7270000000000003</v>
      </c>
      <c r="L29" s="220">
        <v>6.2E-2</v>
      </c>
      <c r="M29" s="220">
        <v>244.05200000000005</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0.57003999999999999</v>
      </c>
      <c r="D38" s="269"/>
      <c r="E38" s="269">
        <v>0.17735000000000001</v>
      </c>
      <c r="F38" s="269">
        <v>0.66312000000000004</v>
      </c>
      <c r="G38" s="269"/>
      <c r="H38" s="269">
        <v>0.11244</v>
      </c>
      <c r="I38" s="269">
        <v>9.776E-2</v>
      </c>
      <c r="J38" s="269">
        <v>8.0570000000000003E-2</v>
      </c>
      <c r="K38" s="269">
        <v>2.3650000000000001E-2</v>
      </c>
      <c r="L38" s="269"/>
      <c r="M38" s="268">
        <v>0.10961</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5.3600000000000002E-3</v>
      </c>
      <c r="D48" s="265"/>
      <c r="E48" s="265">
        <v>8.8999999999999995E-4</v>
      </c>
      <c r="F48" s="265">
        <v>8.3899999999999999E-3</v>
      </c>
      <c r="G48" s="265"/>
      <c r="H48" s="265">
        <v>5.1999999999999995E-4</v>
      </c>
      <c r="I48" s="265">
        <v>5.8E-4</v>
      </c>
      <c r="J48" s="265">
        <v>7.2000000000000005E-4</v>
      </c>
      <c r="K48" s="265">
        <v>2.9E-4</v>
      </c>
      <c r="L48" s="265"/>
      <c r="M48" s="264">
        <v>6.8000000000000005E-4</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v>0</v>
      </c>
      <c r="H58" s="373">
        <v>0</v>
      </c>
      <c r="I58" s="373">
        <v>0</v>
      </c>
      <c r="J58" s="373">
        <v>0</v>
      </c>
      <c r="K58" s="373">
        <v>0</v>
      </c>
      <c r="L58" s="373"/>
      <c r="M58" s="373">
        <v>0</v>
      </c>
    </row>
    <row r="59" spans="2:13" x14ac:dyDescent="0.25">
      <c r="B59" s="181" t="s">
        <v>1454</v>
      </c>
      <c r="C59" s="373">
        <v>0</v>
      </c>
      <c r="D59" s="373">
        <v>0</v>
      </c>
      <c r="E59" s="373"/>
      <c r="F59" s="373"/>
      <c r="G59" s="373">
        <v>0.01</v>
      </c>
      <c r="H59" s="373">
        <v>0</v>
      </c>
      <c r="I59" s="373">
        <v>0.01</v>
      </c>
      <c r="J59" s="373"/>
      <c r="K59" s="373"/>
      <c r="L59" s="373"/>
      <c r="M59" s="373">
        <v>0</v>
      </c>
    </row>
    <row r="60" spans="2:13" x14ac:dyDescent="0.25">
      <c r="B60" s="181" t="s">
        <v>1453</v>
      </c>
      <c r="C60" s="373">
        <v>0</v>
      </c>
      <c r="D60" s="373">
        <v>0</v>
      </c>
      <c r="E60" s="373"/>
      <c r="F60" s="373"/>
      <c r="G60" s="373">
        <v>0.26</v>
      </c>
      <c r="H60" s="373"/>
      <c r="I60" s="373"/>
      <c r="J60" s="373"/>
      <c r="K60" s="373"/>
      <c r="L60" s="373"/>
      <c r="M60" s="373">
        <v>0</v>
      </c>
    </row>
    <row r="61" spans="2:13" x14ac:dyDescent="0.25">
      <c r="B61" s="181" t="s">
        <v>1452</v>
      </c>
      <c r="C61" s="373">
        <v>0</v>
      </c>
      <c r="D61" s="373">
        <v>0</v>
      </c>
      <c r="E61" s="373"/>
      <c r="F61" s="373"/>
      <c r="G61" s="373"/>
      <c r="H61" s="373"/>
      <c r="I61" s="373">
        <v>0.01</v>
      </c>
      <c r="J61" s="373">
        <v>0.01</v>
      </c>
      <c r="K61" s="373"/>
      <c r="L61" s="373"/>
      <c r="M61" s="373">
        <v>0</v>
      </c>
    </row>
    <row r="62" spans="2:13" x14ac:dyDescent="0.25">
      <c r="B62" s="181" t="s">
        <v>1451</v>
      </c>
      <c r="C62" s="373">
        <v>0</v>
      </c>
      <c r="D62" s="373">
        <v>0.01</v>
      </c>
      <c r="E62" s="373"/>
      <c r="F62" s="373">
        <v>0</v>
      </c>
      <c r="G62" s="373"/>
      <c r="H62" s="373"/>
      <c r="I62" s="373">
        <v>7.0000000000000007E-2</v>
      </c>
      <c r="J62" s="373"/>
      <c r="K62" s="373"/>
      <c r="L62" s="373"/>
      <c r="M62" s="373">
        <v>0</v>
      </c>
    </row>
    <row r="63" spans="2:13" x14ac:dyDescent="0.25">
      <c r="B63" s="205" t="s">
        <v>1450</v>
      </c>
      <c r="C63" s="374">
        <v>0</v>
      </c>
      <c r="D63" s="374">
        <v>0.03</v>
      </c>
      <c r="E63" s="374"/>
      <c r="F63" s="374">
        <v>0.01</v>
      </c>
      <c r="G63" s="374"/>
      <c r="H63" s="374"/>
      <c r="I63" s="374">
        <v>0.12</v>
      </c>
      <c r="J63" s="374"/>
      <c r="K63" s="374"/>
      <c r="L63" s="374"/>
      <c r="M63" s="374">
        <v>0</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18.98</v>
      </c>
      <c r="D72" s="265">
        <v>0.32</v>
      </c>
      <c r="E72" s="265">
        <v>5.48</v>
      </c>
      <c r="F72" s="265">
        <v>28.43</v>
      </c>
      <c r="G72" s="265">
        <v>24.46</v>
      </c>
      <c r="H72" s="265">
        <v>6.41</v>
      </c>
      <c r="I72" s="265">
        <v>84.02</v>
      </c>
      <c r="J72" s="265">
        <v>15.78</v>
      </c>
      <c r="K72" s="265">
        <v>0.08</v>
      </c>
      <c r="L72" s="265">
        <v>0.08</v>
      </c>
      <c r="M72" s="264">
        <v>184.04000000000002</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v>
      </c>
      <c r="D81" s="265">
        <v>0</v>
      </c>
      <c r="E81" s="265">
        <v>0.01</v>
      </c>
      <c r="F81" s="265">
        <v>0.09</v>
      </c>
      <c r="G81" s="265">
        <v>0.04</v>
      </c>
      <c r="H81" s="265">
        <v>0.04</v>
      </c>
      <c r="I81" s="265">
        <v>0.08</v>
      </c>
      <c r="J81" s="265">
        <v>0.03</v>
      </c>
      <c r="K81" s="265">
        <v>0</v>
      </c>
      <c r="L81" s="265">
        <v>0.02</v>
      </c>
      <c r="M81" s="264">
        <v>0.02</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8"/>
    </row>
    <row r="12" spans="2:4" x14ac:dyDescent="0.25">
      <c r="B12" s="197"/>
      <c r="C12" s="139"/>
      <c r="D12" s="448"/>
    </row>
    <row r="13" spans="2:4" ht="45" x14ac:dyDescent="0.25">
      <c r="B13" s="197"/>
      <c r="C13" s="139" t="s">
        <v>1500</v>
      </c>
      <c r="D13" s="448"/>
    </row>
    <row r="14" spans="2:4" ht="30" x14ac:dyDescent="0.25">
      <c r="B14" s="146" t="s">
        <v>1499</v>
      </c>
      <c r="C14" s="139" t="s">
        <v>1498</v>
      </c>
      <c r="D14" s="448"/>
    </row>
    <row r="15" spans="2:4" x14ac:dyDescent="0.25">
      <c r="B15" s="146"/>
      <c r="C15" s="274" t="s">
        <v>1497</v>
      </c>
      <c r="D15" s="448"/>
    </row>
    <row r="16" spans="2:4" ht="30" x14ac:dyDescent="0.25">
      <c r="B16" s="146" t="s">
        <v>1496</v>
      </c>
      <c r="C16" s="274" t="s">
        <v>1495</v>
      </c>
      <c r="D16" s="448"/>
    </row>
    <row r="17" spans="2:4" x14ac:dyDescent="0.25">
      <c r="B17" s="275"/>
      <c r="C17" s="274" t="s">
        <v>1494</v>
      </c>
      <c r="D17" s="448"/>
    </row>
    <row r="18" spans="2:4" x14ac:dyDescent="0.25">
      <c r="B18" s="275"/>
      <c r="C18" s="274" t="s">
        <v>1493</v>
      </c>
      <c r="D18" s="448"/>
    </row>
    <row r="19" spans="2:4" x14ac:dyDescent="0.25">
      <c r="B19" s="275"/>
      <c r="C19" s="274" t="s">
        <v>1492</v>
      </c>
      <c r="D19" s="448"/>
    </row>
    <row r="20" spans="2:4" x14ac:dyDescent="0.25">
      <c r="B20" s="275"/>
      <c r="C20" s="274" t="s">
        <v>1491</v>
      </c>
      <c r="D20" s="448"/>
    </row>
    <row r="21" spans="2:4" x14ac:dyDescent="0.25">
      <c r="B21" s="275"/>
      <c r="C21" s="274" t="s">
        <v>1490</v>
      </c>
      <c r="D21" s="448"/>
    </row>
    <row r="22" spans="2:4" ht="29.25" x14ac:dyDescent="0.25">
      <c r="B22" s="275"/>
      <c r="C22" s="274" t="s">
        <v>1489</v>
      </c>
      <c r="D22" s="448"/>
    </row>
    <row r="23" spans="2:4" x14ac:dyDescent="0.25">
      <c r="B23" s="275"/>
      <c r="C23" s="274" t="s">
        <v>1488</v>
      </c>
      <c r="D23" s="448"/>
    </row>
    <row r="24" spans="2:4" x14ac:dyDescent="0.25">
      <c r="B24" s="275"/>
      <c r="C24" s="274" t="s">
        <v>1487</v>
      </c>
      <c r="D24" s="448"/>
    </row>
    <row r="25" spans="2:4" x14ac:dyDescent="0.25">
      <c r="B25" s="275"/>
      <c r="C25" s="274" t="s">
        <v>1486</v>
      </c>
      <c r="D25" s="448"/>
    </row>
    <row r="26" spans="2:4" x14ac:dyDescent="0.25">
      <c r="B26" s="275"/>
      <c r="C26" s="274" t="s">
        <v>1485</v>
      </c>
      <c r="D26" s="448"/>
    </row>
    <row r="27" spans="2:4" x14ac:dyDescent="0.25">
      <c r="B27" s="275"/>
      <c r="C27" s="274"/>
      <c r="D27" s="139"/>
    </row>
    <row r="28" spans="2:4" x14ac:dyDescent="0.25">
      <c r="B28" s="253" t="s">
        <v>1484</v>
      </c>
      <c r="C28" s="214"/>
      <c r="D28" s="214"/>
    </row>
    <row r="29" spans="2:4" ht="30" x14ac:dyDescent="0.25">
      <c r="B29" s="447" t="s">
        <v>1483</v>
      </c>
      <c r="C29" s="139" t="s">
        <v>1185</v>
      </c>
      <c r="D29" s="448"/>
    </row>
    <row r="30" spans="2:4" x14ac:dyDescent="0.25">
      <c r="B30" s="447"/>
      <c r="C30" s="139"/>
      <c r="D30" s="448"/>
    </row>
    <row r="31" spans="2:4" ht="30" x14ac:dyDescent="0.25">
      <c r="B31" s="447"/>
      <c r="C31" s="139" t="s">
        <v>1482</v>
      </c>
      <c r="D31" s="448"/>
    </row>
    <row r="32" spans="2:4" x14ac:dyDescent="0.25">
      <c r="B32" s="447"/>
      <c r="C32" s="166"/>
      <c r="D32" s="448"/>
    </row>
    <row r="33" spans="2:4" x14ac:dyDescent="0.25">
      <c r="B33" s="447"/>
      <c r="C33" s="166" t="s">
        <v>1481</v>
      </c>
      <c r="D33" s="448"/>
    </row>
    <row r="34" spans="2:4" ht="30" x14ac:dyDescent="0.25">
      <c r="B34" s="447" t="s">
        <v>1480</v>
      </c>
      <c r="C34" s="139" t="s">
        <v>1479</v>
      </c>
      <c r="D34" s="448"/>
    </row>
    <row r="35" spans="2:4" x14ac:dyDescent="0.25">
      <c r="B35" s="447"/>
      <c r="C35" s="139"/>
      <c r="D35" s="448"/>
    </row>
    <row r="36" spans="2:4" x14ac:dyDescent="0.25">
      <c r="B36" s="447"/>
      <c r="C36" s="166" t="s">
        <v>1478</v>
      </c>
      <c r="D36" s="448"/>
    </row>
    <row r="37" spans="2:4" ht="30" x14ac:dyDescent="0.25">
      <c r="B37" s="447" t="s">
        <v>1477</v>
      </c>
      <c r="C37" s="139" t="s">
        <v>1476</v>
      </c>
      <c r="D37" s="448"/>
    </row>
    <row r="38" spans="2:4" x14ac:dyDescent="0.25">
      <c r="B38" s="447"/>
      <c r="C38" s="139"/>
      <c r="D38" s="448"/>
    </row>
    <row r="39" spans="2:4" x14ac:dyDescent="0.25">
      <c r="B39" s="447"/>
      <c r="C39" s="166" t="s">
        <v>1475</v>
      </c>
      <c r="D39" s="448"/>
    </row>
    <row r="40" spans="2:4" ht="30" x14ac:dyDescent="0.25">
      <c r="B40" s="447" t="s">
        <v>1474</v>
      </c>
      <c r="C40" s="139" t="s">
        <v>1473</v>
      </c>
      <c r="D40" s="448"/>
    </row>
    <row r="41" spans="2:4" x14ac:dyDescent="0.25">
      <c r="B41" s="447"/>
      <c r="C41" s="139"/>
      <c r="D41" s="448"/>
    </row>
    <row r="42" spans="2:4" ht="30" x14ac:dyDescent="0.25">
      <c r="B42" s="447"/>
      <c r="C42" s="166" t="s">
        <v>1472</v>
      </c>
      <c r="D42" s="448"/>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51" t="s">
        <v>1537</v>
      </c>
      <c r="D4" s="451"/>
      <c r="E4" s="451"/>
      <c r="F4" s="451"/>
      <c r="G4" s="451"/>
      <c r="H4" s="451"/>
      <c r="I4" s="451"/>
      <c r="J4" s="451"/>
      <c r="K4" s="451"/>
      <c r="L4" s="451"/>
      <c r="M4" s="451"/>
      <c r="N4" s="451"/>
      <c r="O4" s="451"/>
    </row>
    <row r="5" spans="1:21" ht="15" customHeight="1" x14ac:dyDescent="0.25">
      <c r="A5" s="180"/>
      <c r="B5" s="305"/>
      <c r="C5" s="452" t="s">
        <v>1536</v>
      </c>
      <c r="D5" s="452"/>
      <c r="E5" s="452"/>
      <c r="F5" s="452"/>
      <c r="G5" s="452"/>
      <c r="H5" s="452"/>
      <c r="I5" s="452"/>
      <c r="J5" s="452"/>
      <c r="K5" s="452"/>
      <c r="L5" s="452"/>
      <c r="M5" s="452"/>
      <c r="N5" s="452"/>
      <c r="O5" s="452"/>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3"/>
      <c r="D8" s="453"/>
      <c r="E8" s="453"/>
      <c r="F8" s="453"/>
      <c r="G8" s="453"/>
      <c r="H8" s="453"/>
      <c r="I8" s="453"/>
      <c r="J8" s="453"/>
      <c r="K8" s="453"/>
      <c r="L8" s="453"/>
      <c r="M8" s="453"/>
      <c r="N8" s="453"/>
      <c r="O8" s="453"/>
    </row>
    <row r="9" spans="1:21" ht="15" customHeight="1" x14ac:dyDescent="0.25">
      <c r="A9" s="180"/>
      <c r="B9" s="146" t="s">
        <v>1533</v>
      </c>
      <c r="C9" s="454"/>
      <c r="D9" s="454"/>
      <c r="E9" s="454"/>
      <c r="F9" s="454"/>
      <c r="G9" s="454"/>
      <c r="H9" s="454"/>
      <c r="I9" s="454"/>
      <c r="J9" s="454"/>
      <c r="K9" s="454"/>
      <c r="L9" s="454"/>
      <c r="M9" s="454"/>
      <c r="N9" s="454"/>
      <c r="O9" s="454"/>
    </row>
    <row r="10" spans="1:21" x14ac:dyDescent="0.25">
      <c r="A10" s="180"/>
      <c r="B10" s="146"/>
      <c r="C10" s="455"/>
      <c r="D10" s="455"/>
      <c r="E10" s="455"/>
      <c r="F10" s="455"/>
      <c r="G10" s="455"/>
      <c r="H10" s="455"/>
      <c r="I10" s="455"/>
      <c r="J10" s="455"/>
      <c r="K10" s="455"/>
      <c r="L10" s="455"/>
      <c r="M10" s="455"/>
      <c r="N10" s="455"/>
      <c r="O10" s="455"/>
    </row>
    <row r="11" spans="1:21" ht="15.75" customHeight="1" x14ac:dyDescent="0.25">
      <c r="A11" s="180"/>
      <c r="B11" s="301" t="s">
        <v>1532</v>
      </c>
      <c r="C11" s="450" t="s">
        <v>1531</v>
      </c>
      <c r="D11" s="450"/>
      <c r="E11" s="450"/>
      <c r="F11" s="450"/>
      <c r="G11" s="450"/>
      <c r="H11" s="450"/>
      <c r="I11" s="450"/>
      <c r="J11" s="450"/>
      <c r="K11" s="450"/>
      <c r="L11" s="450"/>
      <c r="M11" s="450"/>
      <c r="N11" s="450"/>
      <c r="O11" s="450"/>
    </row>
    <row r="12" spans="1:21" ht="226.5" customHeight="1" x14ac:dyDescent="0.25">
      <c r="A12" s="180"/>
      <c r="B12" s="146" t="s">
        <v>1530</v>
      </c>
      <c r="C12" s="456" t="s">
        <v>1529</v>
      </c>
      <c r="D12" s="457"/>
      <c r="E12" s="457"/>
      <c r="F12" s="457"/>
      <c r="G12" s="457"/>
      <c r="H12" s="457"/>
      <c r="I12" s="457"/>
      <c r="J12" s="457"/>
      <c r="K12" s="457"/>
      <c r="L12" s="457"/>
      <c r="M12" s="457"/>
      <c r="N12" s="457"/>
      <c r="O12" s="458"/>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9" t="s">
        <v>1522</v>
      </c>
      <c r="E20" s="449"/>
      <c r="F20" s="449"/>
      <c r="G20" s="449"/>
      <c r="H20" s="449"/>
      <c r="I20" s="449"/>
      <c r="J20" s="449"/>
      <c r="K20" s="449"/>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9" t="s">
        <v>1522</v>
      </c>
      <c r="E33" s="449"/>
      <c r="F33" s="449"/>
      <c r="G33" s="449"/>
      <c r="H33" s="449"/>
      <c r="I33" s="449"/>
      <c r="J33" s="449"/>
      <c r="K33" s="449"/>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9" t="s">
        <v>1517</v>
      </c>
      <c r="E47" s="449"/>
      <c r="F47" s="449"/>
      <c r="G47" s="449"/>
      <c r="H47" s="449"/>
      <c r="I47" s="449"/>
      <c r="J47" s="449"/>
      <c r="K47" s="449"/>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59" t="s">
        <v>1504</v>
      </c>
      <c r="D7" s="460"/>
    </row>
    <row r="8" spans="2:4" s="308" customFormat="1" ht="15.75" thickBot="1" x14ac:dyDescent="0.3">
      <c r="B8" s="316" t="s">
        <v>1598</v>
      </c>
      <c r="C8" s="461"/>
      <c r="D8" s="462"/>
    </row>
    <row r="9" spans="2:4" s="308" customFormat="1" x14ac:dyDescent="0.25">
      <c r="B9" s="353" t="s">
        <v>1289</v>
      </c>
      <c r="C9" s="463" t="s">
        <v>1597</v>
      </c>
      <c r="D9" s="464"/>
    </row>
    <row r="10" spans="2:4" s="308" customFormat="1" x14ac:dyDescent="0.25">
      <c r="B10" s="350" t="s">
        <v>1288</v>
      </c>
      <c r="C10" s="465" t="s">
        <v>1596</v>
      </c>
      <c r="D10" s="466"/>
    </row>
    <row r="11" spans="2:4" s="308" customFormat="1" x14ac:dyDescent="0.25">
      <c r="B11" s="350" t="s">
        <v>1286</v>
      </c>
      <c r="C11" s="465" t="s">
        <v>1595</v>
      </c>
      <c r="D11" s="466"/>
    </row>
    <row r="12" spans="2:4" s="308" customFormat="1" x14ac:dyDescent="0.25">
      <c r="B12" s="350" t="s">
        <v>1285</v>
      </c>
      <c r="C12" s="465" t="s">
        <v>1594</v>
      </c>
      <c r="D12" s="466"/>
    </row>
    <row r="13" spans="2:4" s="308" customFormat="1" x14ac:dyDescent="0.25">
      <c r="B13" s="350" t="s">
        <v>1284</v>
      </c>
      <c r="C13" s="465" t="s">
        <v>1593</v>
      </c>
      <c r="D13" s="466"/>
    </row>
    <row r="14" spans="2:4" s="308" customFormat="1" x14ac:dyDescent="0.25">
      <c r="B14" s="350" t="s">
        <v>1283</v>
      </c>
      <c r="C14" s="465" t="s">
        <v>1592</v>
      </c>
      <c r="D14" s="466"/>
    </row>
    <row r="15" spans="2:4" s="308" customFormat="1" x14ac:dyDescent="0.25">
      <c r="B15" s="350" t="s">
        <v>1282</v>
      </c>
      <c r="C15" s="477" t="s">
        <v>1591</v>
      </c>
      <c r="D15" s="478"/>
    </row>
    <row r="16" spans="2:4" s="308" customFormat="1" x14ac:dyDescent="0.25">
      <c r="B16" s="350" t="s">
        <v>1281</v>
      </c>
      <c r="C16" s="465" t="s">
        <v>1590</v>
      </c>
      <c r="D16" s="466"/>
    </row>
    <row r="17" spans="2:4" s="308" customFormat="1" x14ac:dyDescent="0.25">
      <c r="B17" s="352" t="s">
        <v>1280</v>
      </c>
      <c r="C17" s="465" t="s">
        <v>1589</v>
      </c>
      <c r="D17" s="466"/>
    </row>
    <row r="18" spans="2:4" s="308" customFormat="1" ht="30" customHeight="1" x14ac:dyDescent="0.25">
      <c r="B18" s="350" t="s">
        <v>1279</v>
      </c>
      <c r="C18" s="467" t="s">
        <v>1588</v>
      </c>
      <c r="D18" s="468"/>
    </row>
    <row r="19" spans="2:4" s="308" customFormat="1" x14ac:dyDescent="0.25">
      <c r="B19" s="351" t="s">
        <v>1277</v>
      </c>
      <c r="C19" s="465" t="s">
        <v>1587</v>
      </c>
      <c r="D19" s="466"/>
    </row>
    <row r="20" spans="2:4" s="308" customFormat="1" x14ac:dyDescent="0.25">
      <c r="B20" s="350" t="s">
        <v>1275</v>
      </c>
      <c r="C20" s="465" t="s">
        <v>1586</v>
      </c>
      <c r="D20" s="466"/>
    </row>
    <row r="21" spans="2:4" s="308" customFormat="1" x14ac:dyDescent="0.25">
      <c r="B21" s="350" t="s">
        <v>1261</v>
      </c>
      <c r="C21" s="465" t="s">
        <v>1585</v>
      </c>
      <c r="D21" s="466"/>
    </row>
    <row r="22" spans="2:4" s="308" customFormat="1" ht="30.75" thickBot="1" x14ac:dyDescent="0.3">
      <c r="B22" s="349" t="s">
        <v>1260</v>
      </c>
      <c r="C22" s="479" t="s">
        <v>1584</v>
      </c>
      <c r="D22" s="480"/>
    </row>
    <row r="23" spans="2:4" s="308" customFormat="1" ht="15.75" thickBot="1" x14ac:dyDescent="0.3">
      <c r="B23" s="348"/>
      <c r="C23" s="347"/>
      <c r="D23" s="346"/>
    </row>
    <row r="24" spans="2:4" s="308" customFormat="1" ht="15.75" thickBot="1" x14ac:dyDescent="0.3">
      <c r="B24" s="312" t="s">
        <v>1186</v>
      </c>
      <c r="C24" s="481" t="s">
        <v>1504</v>
      </c>
      <c r="D24" s="482"/>
    </row>
    <row r="25" spans="2:4" s="308" customFormat="1" ht="15.75" thickBot="1" x14ac:dyDescent="0.3">
      <c r="B25" s="316" t="s">
        <v>1583</v>
      </c>
      <c r="C25" s="483"/>
      <c r="D25" s="484"/>
    </row>
    <row r="26" spans="2:4" s="308" customFormat="1" x14ac:dyDescent="0.25">
      <c r="B26" s="345" t="s">
        <v>1388</v>
      </c>
      <c r="C26" s="485" t="s">
        <v>1582</v>
      </c>
      <c r="D26" s="486"/>
    </row>
    <row r="27" spans="2:4" s="308" customFormat="1" x14ac:dyDescent="0.25">
      <c r="B27" s="344" t="s">
        <v>1387</v>
      </c>
      <c r="C27" s="471" t="s">
        <v>1581</v>
      </c>
      <c r="D27" s="472"/>
    </row>
    <row r="28" spans="2:4" s="308" customFormat="1" x14ac:dyDescent="0.25">
      <c r="B28" s="344" t="s">
        <v>1580</v>
      </c>
      <c r="C28" s="467" t="s">
        <v>1579</v>
      </c>
      <c r="D28" s="468"/>
    </row>
    <row r="29" spans="2:4" s="308" customFormat="1" x14ac:dyDescent="0.25">
      <c r="B29" s="344" t="s">
        <v>1578</v>
      </c>
      <c r="C29" s="465" t="s">
        <v>1577</v>
      </c>
      <c r="D29" s="466"/>
    </row>
    <row r="30" spans="2:4" s="308" customFormat="1" x14ac:dyDescent="0.25">
      <c r="B30" s="344" t="s">
        <v>1381</v>
      </c>
      <c r="C30" s="471" t="s">
        <v>1576</v>
      </c>
      <c r="D30" s="472"/>
    </row>
    <row r="31" spans="2:4" s="308" customFormat="1" x14ac:dyDescent="0.25">
      <c r="B31" s="344" t="s">
        <v>1380</v>
      </c>
      <c r="C31" s="471" t="s">
        <v>1575</v>
      </c>
      <c r="D31" s="472"/>
    </row>
    <row r="32" spans="2:4" s="308" customFormat="1" ht="15.75" thickBot="1" x14ac:dyDescent="0.3">
      <c r="B32" s="343" t="s">
        <v>1574</v>
      </c>
      <c r="C32" s="473" t="s">
        <v>1573</v>
      </c>
      <c r="D32" s="474"/>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59" t="s">
        <v>1504</v>
      </c>
      <c r="D39" s="460"/>
    </row>
    <row r="40" spans="1:4" s="308" customFormat="1" ht="15.75" thickBot="1" x14ac:dyDescent="0.3">
      <c r="B40" s="316" t="s">
        <v>1567</v>
      </c>
      <c r="C40" s="461"/>
      <c r="D40" s="462"/>
    </row>
    <row r="41" spans="1:4" s="308" customFormat="1" ht="75" customHeight="1" x14ac:dyDescent="0.25">
      <c r="B41" s="330" t="s">
        <v>1297</v>
      </c>
      <c r="C41" s="475" t="s">
        <v>1566</v>
      </c>
      <c r="D41" s="476"/>
    </row>
    <row r="42" spans="1:4" s="308" customFormat="1" ht="32.25" customHeight="1" x14ac:dyDescent="0.25">
      <c r="B42" s="325" t="s">
        <v>1296</v>
      </c>
      <c r="C42" s="469" t="s">
        <v>1565</v>
      </c>
      <c r="D42" s="470"/>
    </row>
    <row r="43" spans="1:4" s="308" customFormat="1" ht="15.75" thickBot="1" x14ac:dyDescent="0.3">
      <c r="B43" s="329" t="s">
        <v>1295</v>
      </c>
      <c r="C43" s="487" t="s">
        <v>1564</v>
      </c>
      <c r="D43" s="488"/>
    </row>
    <row r="44" spans="1:4" s="308" customFormat="1" ht="15.75" thickBot="1" x14ac:dyDescent="0.3">
      <c r="B44" s="314"/>
      <c r="C44" s="328"/>
      <c r="D44" s="313"/>
    </row>
    <row r="45" spans="1:4" s="308" customFormat="1" ht="15.75" thickBot="1" x14ac:dyDescent="0.3">
      <c r="B45" s="312" t="s">
        <v>1186</v>
      </c>
      <c r="C45" s="459" t="s">
        <v>1504</v>
      </c>
      <c r="D45" s="460"/>
    </row>
    <row r="46" spans="1:4" s="308" customFormat="1" ht="15.75" thickBot="1" x14ac:dyDescent="0.3">
      <c r="B46" s="316" t="s">
        <v>1563</v>
      </c>
      <c r="C46" s="489"/>
      <c r="D46" s="490"/>
    </row>
    <row r="47" spans="1:4" s="308" customFormat="1" x14ac:dyDescent="0.25">
      <c r="B47" s="327" t="s">
        <v>1400</v>
      </c>
      <c r="C47" s="491" t="s">
        <v>1562</v>
      </c>
      <c r="D47" s="492"/>
    </row>
    <row r="48" spans="1:4" s="308" customFormat="1" x14ac:dyDescent="0.25">
      <c r="B48" s="326" t="s">
        <v>1399</v>
      </c>
      <c r="C48" s="469" t="s">
        <v>1561</v>
      </c>
      <c r="D48" s="470"/>
    </row>
    <row r="49" spans="2:4" s="308" customFormat="1" x14ac:dyDescent="0.25">
      <c r="B49" s="325" t="s">
        <v>1398</v>
      </c>
      <c r="C49" s="491" t="s">
        <v>1560</v>
      </c>
      <c r="D49" s="492"/>
    </row>
    <row r="50" spans="2:4" s="308" customFormat="1" x14ac:dyDescent="0.25">
      <c r="B50" s="325" t="s">
        <v>1397</v>
      </c>
      <c r="C50" s="469" t="s">
        <v>1559</v>
      </c>
      <c r="D50" s="470"/>
    </row>
    <row r="51" spans="2:4" s="308" customFormat="1" x14ac:dyDescent="0.25">
      <c r="B51" s="325" t="s">
        <v>1396</v>
      </c>
      <c r="C51" s="469" t="s">
        <v>1558</v>
      </c>
      <c r="D51" s="470"/>
    </row>
    <row r="52" spans="2:4" s="308" customFormat="1" x14ac:dyDescent="0.25">
      <c r="B52" s="325" t="s">
        <v>1395</v>
      </c>
      <c r="C52" s="469" t="s">
        <v>1557</v>
      </c>
      <c r="D52" s="470"/>
    </row>
    <row r="53" spans="2:4" s="308" customFormat="1" x14ac:dyDescent="0.25">
      <c r="B53" s="325" t="s">
        <v>1394</v>
      </c>
      <c r="C53" s="469" t="s">
        <v>1556</v>
      </c>
      <c r="D53" s="470"/>
    </row>
    <row r="54" spans="2:4" s="308" customFormat="1" x14ac:dyDescent="0.25">
      <c r="B54" s="325" t="s">
        <v>901</v>
      </c>
      <c r="C54" s="469" t="s">
        <v>1555</v>
      </c>
      <c r="D54" s="470"/>
    </row>
    <row r="55" spans="2:4" s="308" customFormat="1" x14ac:dyDescent="0.25">
      <c r="B55" s="325" t="s">
        <v>1393</v>
      </c>
      <c r="C55" s="469" t="s">
        <v>1554</v>
      </c>
      <c r="D55" s="470"/>
    </row>
    <row r="56" spans="2:4" s="308" customFormat="1" ht="15.75" thickBot="1" x14ac:dyDescent="0.3">
      <c r="B56" s="317" t="s">
        <v>98</v>
      </c>
      <c r="C56" s="487" t="s">
        <v>1553</v>
      </c>
      <c r="D56" s="488"/>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5" t="s">
        <v>1551</v>
      </c>
      <c r="D60" s="476"/>
    </row>
    <row r="61" spans="2:4" s="308" customFormat="1" x14ac:dyDescent="0.25">
      <c r="B61" s="318" t="s">
        <v>1430</v>
      </c>
      <c r="C61" s="497" t="s">
        <v>1550</v>
      </c>
      <c r="D61" s="498"/>
    </row>
    <row r="62" spans="2:4" s="308" customFormat="1" x14ac:dyDescent="0.25">
      <c r="B62" s="318" t="s">
        <v>1429</v>
      </c>
      <c r="C62" s="469" t="s">
        <v>1549</v>
      </c>
      <c r="D62" s="470"/>
    </row>
    <row r="63" spans="2:4" s="308" customFormat="1" ht="15" customHeight="1" x14ac:dyDescent="0.25">
      <c r="B63" s="318" t="s">
        <v>1428</v>
      </c>
      <c r="C63" s="469" t="s">
        <v>1548</v>
      </c>
      <c r="D63" s="470"/>
    </row>
    <row r="64" spans="2:4" s="308" customFormat="1" ht="15" customHeight="1" x14ac:dyDescent="0.25">
      <c r="B64" s="318" t="s">
        <v>1432</v>
      </c>
      <c r="C64" s="469" t="s">
        <v>1547</v>
      </c>
      <c r="D64" s="470"/>
    </row>
    <row r="65" spans="1:4" s="308" customFormat="1" x14ac:dyDescent="0.25">
      <c r="B65" s="318" t="s">
        <v>1431</v>
      </c>
      <c r="C65" s="469" t="s">
        <v>1546</v>
      </c>
      <c r="D65" s="470"/>
    </row>
    <row r="66" spans="1:4" s="308" customFormat="1" ht="15.75" thickBot="1" x14ac:dyDescent="0.3">
      <c r="B66" s="317" t="s">
        <v>98</v>
      </c>
      <c r="C66" s="487" t="s">
        <v>1545</v>
      </c>
      <c r="D66" s="488"/>
    </row>
    <row r="67" spans="1:4" s="308" customFormat="1" ht="15.75" thickBot="1" x14ac:dyDescent="0.3"/>
    <row r="68" spans="1:4" s="308" customFormat="1" ht="15.75" thickBot="1" x14ac:dyDescent="0.3">
      <c r="B68" s="312" t="s">
        <v>1186</v>
      </c>
      <c r="C68" s="459" t="s">
        <v>1504</v>
      </c>
      <c r="D68" s="460"/>
    </row>
    <row r="69" spans="1:4" s="308" customFormat="1" ht="15.75" thickBot="1" x14ac:dyDescent="0.3">
      <c r="B69" s="316" t="s">
        <v>1544</v>
      </c>
      <c r="C69" s="461"/>
      <c r="D69" s="462"/>
    </row>
    <row r="70" spans="1:4" s="308" customFormat="1" ht="15.75" thickBot="1" x14ac:dyDescent="0.3">
      <c r="B70" s="315" t="s">
        <v>1543</v>
      </c>
      <c r="C70" s="495" t="s">
        <v>1542</v>
      </c>
      <c r="D70" s="496"/>
    </row>
    <row r="71" spans="1:4" s="308" customFormat="1" ht="15.75" thickBot="1" x14ac:dyDescent="0.3">
      <c r="B71" s="314"/>
      <c r="C71" s="313"/>
      <c r="D71" s="313"/>
    </row>
    <row r="72" spans="1:4" s="308" customFormat="1" ht="15.75" thickBot="1" x14ac:dyDescent="0.3">
      <c r="A72" s="311"/>
      <c r="B72" s="312" t="s">
        <v>1541</v>
      </c>
      <c r="C72" s="493" t="s">
        <v>1540</v>
      </c>
      <c r="D72" s="494"/>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tabSelected="1" zoomScale="70" zoomScaleNormal="70" workbookViewId="0"/>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1604</v>
      </c>
      <c r="E15" s="34"/>
      <c r="F15" s="34"/>
      <c r="H15" s="26"/>
      <c r="L15" s="26"/>
      <c r="M15" s="26"/>
    </row>
    <row r="16" spans="1:13" x14ac:dyDescent="0.25">
      <c r="A16" s="28" t="s">
        <v>38</v>
      </c>
      <c r="B16" s="42" t="s">
        <v>39</v>
      </c>
      <c r="C16" s="74" t="s">
        <v>1605</v>
      </c>
      <c r="E16" s="34"/>
      <c r="F16" s="34"/>
      <c r="H16" s="26"/>
      <c r="L16" s="26"/>
      <c r="M16" s="26"/>
    </row>
    <row r="17" spans="1:13" x14ac:dyDescent="0.25">
      <c r="A17" s="28" t="s">
        <v>40</v>
      </c>
      <c r="B17" s="42" t="s">
        <v>41</v>
      </c>
      <c r="C17" s="424">
        <v>42916</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1606</v>
      </c>
      <c r="D27" s="45"/>
      <c r="E27" s="45"/>
      <c r="F27" s="45"/>
      <c r="H27" s="26"/>
      <c r="L27" s="26"/>
      <c r="M27" s="26"/>
    </row>
    <row r="28" spans="1:13" x14ac:dyDescent="0.25">
      <c r="A28" s="28" t="s">
        <v>53</v>
      </c>
      <c r="B28" s="44" t="s">
        <v>54</v>
      </c>
      <c r="C28" s="28" t="s">
        <v>1606</v>
      </c>
      <c r="D28" s="45"/>
      <c r="E28" s="45"/>
      <c r="F28" s="45"/>
      <c r="H28" s="26"/>
      <c r="L28" s="26"/>
      <c r="M28" s="26"/>
    </row>
    <row r="29" spans="1:13" ht="30" x14ac:dyDescent="0.25">
      <c r="A29" s="28" t="s">
        <v>55</v>
      </c>
      <c r="B29" s="44" t="s">
        <v>56</v>
      </c>
      <c r="C29" s="74" t="s">
        <v>1607</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261544</v>
      </c>
      <c r="F38" s="45"/>
      <c r="H38" s="26"/>
      <c r="L38" s="26"/>
      <c r="M38" s="26"/>
    </row>
    <row r="39" spans="1:13" x14ac:dyDescent="0.25">
      <c r="A39" s="28" t="s">
        <v>65</v>
      </c>
      <c r="B39" s="45" t="s">
        <v>66</v>
      </c>
      <c r="C39" s="361">
        <v>244284</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F45" s="28">
        <v>8</v>
      </c>
      <c r="G45" s="114" t="s">
        <v>1608</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244284</v>
      </c>
      <c r="E53" s="53"/>
      <c r="F53" s="54">
        <f>IF($C$58=0,"",IF(C53="[for completion]","",C53/$C$58))</f>
        <v>0.93401085098817405</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f>IF($C$58=0,"",IF(C55="[for completion]","",C55/$C$58))</f>
        <v>0</v>
      </c>
      <c r="G55" s="54"/>
      <c r="H55" s="26"/>
      <c r="L55" s="26"/>
      <c r="M55" s="26"/>
    </row>
    <row r="56" spans="1:13" x14ac:dyDescent="0.25">
      <c r="A56" s="28" t="s">
        <v>95</v>
      </c>
      <c r="B56" s="45" t="s">
        <v>96</v>
      </c>
      <c r="C56" s="361">
        <v>17259</v>
      </c>
      <c r="E56" s="53"/>
      <c r="F56" s="54">
        <f>IF($C$58=0,"",IF(C56="[for completion]","",C56/$C$58))</f>
        <v>6.5989149011825968E-2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261543</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24</v>
      </c>
      <c r="D66" s="28" t="s">
        <v>973</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5857</v>
      </c>
      <c r="D70" s="114" t="s">
        <v>973</v>
      </c>
      <c r="E70" s="24"/>
      <c r="F70" s="54">
        <f t="shared" ref="F70:F76" si="1">IF($C$77=0,"",IF(C70="[for completion]","",C70/$C$77))</f>
        <v>2.2393937540146208E-2</v>
      </c>
      <c r="G70" s="54" t="str">
        <f>IF($D$77=0,"",IF(D70="[Mark as ND1 if not relevant]","",D70/$D$77))</f>
        <v/>
      </c>
      <c r="H70" s="26"/>
      <c r="L70" s="26"/>
      <c r="M70" s="26"/>
    </row>
    <row r="71" spans="1:13" x14ac:dyDescent="0.25">
      <c r="A71" s="28" t="s">
        <v>115</v>
      </c>
      <c r="B71" s="24" t="s">
        <v>116</v>
      </c>
      <c r="C71" s="361">
        <v>3676</v>
      </c>
      <c r="D71" s="114" t="s">
        <v>973</v>
      </c>
      <c r="E71" s="24"/>
      <c r="F71" s="54">
        <f t="shared" si="1"/>
        <v>1.4054996482427431E-2</v>
      </c>
      <c r="G71" s="54" t="str">
        <f t="shared" ref="G71:G76" si="2">IF($D$77=0,"",IF(D71="[Mark as ND1 if not relevant]","",D71/$D$77))</f>
        <v/>
      </c>
      <c r="H71" s="26"/>
      <c r="L71" s="26"/>
      <c r="M71" s="26"/>
    </row>
    <row r="72" spans="1:13" x14ac:dyDescent="0.25">
      <c r="A72" s="28" t="s">
        <v>117</v>
      </c>
      <c r="B72" s="24" t="s">
        <v>118</v>
      </c>
      <c r="C72" s="361">
        <v>2222</v>
      </c>
      <c r="D72" s="114" t="s">
        <v>973</v>
      </c>
      <c r="E72" s="24"/>
      <c r="F72" s="54">
        <f t="shared" si="1"/>
        <v>8.4957024439482453E-3</v>
      </c>
      <c r="G72" s="54" t="str">
        <f t="shared" si="2"/>
        <v/>
      </c>
      <c r="H72" s="26"/>
      <c r="L72" s="26"/>
      <c r="M72" s="26"/>
    </row>
    <row r="73" spans="1:13" x14ac:dyDescent="0.25">
      <c r="A73" s="28" t="s">
        <v>119</v>
      </c>
      <c r="B73" s="24" t="s">
        <v>120</v>
      </c>
      <c r="C73" s="361">
        <v>2865</v>
      </c>
      <c r="D73" s="114" t="s">
        <v>973</v>
      </c>
      <c r="E73" s="24"/>
      <c r="F73" s="54">
        <f t="shared" si="1"/>
        <v>1.095417979383966E-2</v>
      </c>
      <c r="G73" s="54" t="str">
        <f t="shared" si="2"/>
        <v/>
      </c>
      <c r="H73" s="26"/>
      <c r="L73" s="26"/>
      <c r="M73" s="26"/>
    </row>
    <row r="74" spans="1:13" x14ac:dyDescent="0.25">
      <c r="A74" s="28" t="s">
        <v>121</v>
      </c>
      <c r="B74" s="24" t="s">
        <v>122</v>
      </c>
      <c r="C74" s="361">
        <v>3135</v>
      </c>
      <c r="D74" s="114" t="s">
        <v>973</v>
      </c>
      <c r="E74" s="24"/>
      <c r="F74" s="54">
        <f t="shared" si="1"/>
        <v>1.1986510873887376E-2</v>
      </c>
      <c r="G74" s="54" t="str">
        <f t="shared" si="2"/>
        <v/>
      </c>
      <c r="H74" s="26"/>
      <c r="L74" s="26"/>
      <c r="M74" s="26"/>
    </row>
    <row r="75" spans="1:13" x14ac:dyDescent="0.25">
      <c r="A75" s="28" t="s">
        <v>123</v>
      </c>
      <c r="B75" s="24" t="s">
        <v>124</v>
      </c>
      <c r="C75" s="361">
        <v>9479</v>
      </c>
      <c r="D75" s="114" t="s">
        <v>973</v>
      </c>
      <c r="E75" s="24"/>
      <c r="F75" s="54">
        <f t="shared" si="1"/>
        <v>3.6242467806564094E-2</v>
      </c>
      <c r="G75" s="54" t="str">
        <f t="shared" si="2"/>
        <v/>
      </c>
      <c r="H75" s="26"/>
      <c r="L75" s="26"/>
      <c r="M75" s="26"/>
    </row>
    <row r="76" spans="1:13" x14ac:dyDescent="0.25">
      <c r="A76" s="28" t="s">
        <v>125</v>
      </c>
      <c r="B76" s="24" t="s">
        <v>126</v>
      </c>
      <c r="C76" s="362">
        <v>234310</v>
      </c>
      <c r="D76" s="114" t="s">
        <v>973</v>
      </c>
      <c r="E76" s="24"/>
      <c r="F76" s="360">
        <f t="shared" si="1"/>
        <v>0.89587220505918697</v>
      </c>
      <c r="G76" s="54" t="str">
        <f t="shared" si="2"/>
        <v/>
      </c>
      <c r="H76" s="26"/>
      <c r="L76" s="26"/>
      <c r="M76" s="26"/>
    </row>
    <row r="77" spans="1:13" x14ac:dyDescent="0.25">
      <c r="A77" s="28" t="s">
        <v>127</v>
      </c>
      <c r="B77" s="62" t="s">
        <v>100</v>
      </c>
      <c r="C77" s="53">
        <f>SUM(C70:C76)</f>
        <v>261544</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25</v>
      </c>
      <c r="D89" s="28" t="s">
        <v>970</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4382</v>
      </c>
      <c r="D93" s="114" t="s">
        <v>970</v>
      </c>
      <c r="E93" s="24"/>
      <c r="F93" s="54">
        <f>IF($C$100=0,"",IF(C93="[for completion]","",C93/$C$100))</f>
        <v>1.7938137577573645E-2</v>
      </c>
      <c r="G93" s="54" t="str">
        <f>IF($D$100=0,"",IF(D93="[Mark as ND1 if not relevant]","",D93/$D$100))</f>
        <v/>
      </c>
      <c r="H93" s="26"/>
      <c r="L93" s="26"/>
      <c r="M93" s="26"/>
    </row>
    <row r="94" spans="1:13" x14ac:dyDescent="0.25">
      <c r="A94" s="28" t="s">
        <v>144</v>
      </c>
      <c r="B94" s="24" t="s">
        <v>116</v>
      </c>
      <c r="C94" s="361">
        <v>4036</v>
      </c>
      <c r="D94" s="114" t="s">
        <v>970</v>
      </c>
      <c r="E94" s="24"/>
      <c r="F94" s="54">
        <f t="shared" ref="F94:F110" si="6">IF($C$100=0,"",IF(C94="[for completion]","",C94/$C$100))</f>
        <v>1.6521753369029491E-2</v>
      </c>
      <c r="G94" s="54" t="str">
        <f t="shared" ref="G94:G99" si="7">IF($D$100=0,"",IF(D94="[Mark as ND1 if not relevant]","",D94/$D$100))</f>
        <v/>
      </c>
      <c r="H94" s="26"/>
      <c r="L94" s="26"/>
      <c r="M94" s="26"/>
    </row>
    <row r="95" spans="1:13" x14ac:dyDescent="0.25">
      <c r="A95" s="28" t="s">
        <v>145</v>
      </c>
      <c r="B95" s="24" t="s">
        <v>118</v>
      </c>
      <c r="C95" s="361">
        <v>1808</v>
      </c>
      <c r="D95" s="114" t="s">
        <v>970</v>
      </c>
      <c r="E95" s="24"/>
      <c r="F95" s="54">
        <f t="shared" si="6"/>
        <v>7.4012215290399702E-3</v>
      </c>
      <c r="G95" s="54" t="str">
        <f t="shared" si="7"/>
        <v/>
      </c>
      <c r="H95" s="26"/>
      <c r="L95" s="26"/>
      <c r="M95" s="26"/>
    </row>
    <row r="96" spans="1:13" x14ac:dyDescent="0.25">
      <c r="A96" s="28" t="s">
        <v>146</v>
      </c>
      <c r="B96" s="24" t="s">
        <v>120</v>
      </c>
      <c r="C96" s="361">
        <v>843</v>
      </c>
      <c r="D96" s="114" t="s">
        <v>970</v>
      </c>
      <c r="E96" s="24"/>
      <c r="F96" s="54">
        <f t="shared" si="6"/>
        <v>3.4509014098344551E-3</v>
      </c>
      <c r="G96" s="54" t="str">
        <f t="shared" si="7"/>
        <v/>
      </c>
      <c r="H96" s="26"/>
      <c r="L96" s="26"/>
      <c r="M96" s="26"/>
    </row>
    <row r="97" spans="1:14" x14ac:dyDescent="0.25">
      <c r="A97" s="28" t="s">
        <v>147</v>
      </c>
      <c r="B97" s="24" t="s">
        <v>122</v>
      </c>
      <c r="C97" s="361">
        <v>3360</v>
      </c>
      <c r="D97" s="114" t="s">
        <v>970</v>
      </c>
      <c r="E97" s="24"/>
      <c r="F97" s="54">
        <f t="shared" si="6"/>
        <v>1.3754482487596404E-2</v>
      </c>
      <c r="G97" s="54" t="str">
        <f t="shared" si="7"/>
        <v/>
      </c>
      <c r="H97" s="26"/>
      <c r="L97" s="26"/>
      <c r="M97" s="26"/>
    </row>
    <row r="98" spans="1:14" x14ac:dyDescent="0.25">
      <c r="A98" s="28" t="s">
        <v>148</v>
      </c>
      <c r="B98" s="24" t="s">
        <v>124</v>
      </c>
      <c r="C98" s="361">
        <v>350</v>
      </c>
      <c r="D98" s="114" t="s">
        <v>970</v>
      </c>
      <c r="E98" s="24"/>
      <c r="F98" s="54">
        <f t="shared" si="6"/>
        <v>1.4327585924579587E-3</v>
      </c>
      <c r="G98" s="54" t="str">
        <f t="shared" si="7"/>
        <v/>
      </c>
      <c r="H98" s="26"/>
      <c r="L98" s="26"/>
      <c r="M98" s="26"/>
    </row>
    <row r="99" spans="1:14" x14ac:dyDescent="0.25">
      <c r="A99" s="28" t="s">
        <v>149</v>
      </c>
      <c r="B99" s="24" t="s">
        <v>126</v>
      </c>
      <c r="C99" s="362">
        <v>229505</v>
      </c>
      <c r="D99" s="114" t="s">
        <v>970</v>
      </c>
      <c r="E99" s="24"/>
      <c r="F99" s="360">
        <f t="shared" si="6"/>
        <v>0.93950074503446812</v>
      </c>
      <c r="G99" s="54" t="str">
        <f t="shared" si="7"/>
        <v/>
      </c>
      <c r="H99" s="26"/>
      <c r="L99" s="26"/>
      <c r="M99" s="26"/>
    </row>
    <row r="100" spans="1:14" x14ac:dyDescent="0.25">
      <c r="A100" s="28" t="s">
        <v>150</v>
      </c>
      <c r="B100" s="62" t="s">
        <v>100</v>
      </c>
      <c r="C100" s="53">
        <f>SUM(C93:C99)</f>
        <v>244284</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0.99228766517659772</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v>2252</v>
      </c>
      <c r="D112" s="361"/>
      <c r="E112" s="54"/>
      <c r="F112" s="54">
        <f t="shared" ref="F112:F125" si="10">IF($C$127=0,"",IF(C112="[for completion]","",C112/$C$127))</f>
        <v>9.2187404056737008E-3</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c r="D119" s="361"/>
      <c r="E119" s="45"/>
      <c r="F119" s="54">
        <f t="shared" si="10"/>
        <v>0</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v>242033</v>
      </c>
      <c r="D121" s="361"/>
      <c r="E121" s="45"/>
      <c r="F121" s="54">
        <f t="shared" si="10"/>
        <v>0.99078125959432628</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c r="D124" s="361"/>
      <c r="E124" s="45"/>
      <c r="F124" s="54">
        <f t="shared" si="10"/>
        <v>0</v>
      </c>
      <c r="G124" s="54"/>
      <c r="H124" s="26"/>
      <c r="L124" s="26"/>
      <c r="M124" s="26"/>
    </row>
    <row r="125" spans="1:14" x14ac:dyDescent="0.25">
      <c r="A125" s="28" t="s">
        <v>192</v>
      </c>
      <c r="B125" s="45" t="s">
        <v>193</v>
      </c>
      <c r="C125" s="361"/>
      <c r="D125" s="361"/>
      <c r="E125" s="45"/>
      <c r="F125" s="54">
        <f t="shared" si="10"/>
        <v>0</v>
      </c>
      <c r="G125" s="54"/>
      <c r="H125" s="26"/>
      <c r="L125" s="26"/>
      <c r="M125" s="26"/>
    </row>
    <row r="126" spans="1:14" x14ac:dyDescent="0.25">
      <c r="A126" s="28" t="s">
        <v>194</v>
      </c>
      <c r="B126" s="45" t="s">
        <v>98</v>
      </c>
      <c r="C126" s="362"/>
      <c r="D126" s="362"/>
      <c r="E126" s="45"/>
      <c r="F126" s="360">
        <f>IF($C$127=0,"",IF(C126="[for completion]","",C126/$C$127))</f>
        <v>0</v>
      </c>
      <c r="G126" s="54" t="str">
        <f>IF($D$127=0,"",IF(D126="[for completion]","",D126/$D$127))</f>
        <v/>
      </c>
      <c r="H126" s="26"/>
      <c r="L126" s="26"/>
      <c r="M126" s="26"/>
    </row>
    <row r="127" spans="1:14" x14ac:dyDescent="0.25">
      <c r="A127" s="28" t="s">
        <v>195</v>
      </c>
      <c r="B127" s="62" t="s">
        <v>100</v>
      </c>
      <c r="C127" s="53">
        <f>SUM(C112:C126)</f>
        <v>244285</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2203</v>
      </c>
      <c r="D138" s="361"/>
      <c r="E138" s="54"/>
      <c r="F138" s="54">
        <f>IF($C$153=0,"",IF(C138="[for completion]","",C138/$C$153))</f>
        <v>9.0181919405282369E-3</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0</v>
      </c>
      <c r="D141" s="361"/>
      <c r="E141" s="54"/>
      <c r="F141" s="54">
        <f t="shared" si="14"/>
        <v>0</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242081</v>
      </c>
      <c r="D147" s="361"/>
      <c r="E147" s="45"/>
      <c r="F147" s="54">
        <f t="shared" si="14"/>
        <v>0.99098180805947178</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0</v>
      </c>
      <c r="D150" s="361"/>
      <c r="E150" s="45"/>
      <c r="F150" s="54">
        <f t="shared" si="14"/>
        <v>0</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244284</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233804</v>
      </c>
      <c r="D164" s="361"/>
      <c r="E164" s="66"/>
      <c r="F164" s="66">
        <f>IF($C$167=0,"",IF(C164="[for completion]","",C164/$C$167))</f>
        <v>0.95709911414583027</v>
      </c>
      <c r="G164" s="66" t="str">
        <f t="shared" ref="G164" si="18">IF($D$167=0,"",IF(D164="[for completion]","",D164/$D$167))</f>
        <v/>
      </c>
      <c r="H164" s="26"/>
      <c r="L164" s="26"/>
      <c r="M164" s="26"/>
    </row>
    <row r="165" spans="1:13" x14ac:dyDescent="0.25">
      <c r="A165" s="28" t="s">
        <v>235</v>
      </c>
      <c r="B165" s="26" t="s">
        <v>236</v>
      </c>
      <c r="C165" s="361">
        <v>6171</v>
      </c>
      <c r="D165" s="361"/>
      <c r="E165" s="66"/>
      <c r="F165" s="66">
        <f t="shared" ref="F165:F166" si="19">IF($C$167=0,"",IF(C165="[for completion]","",C165/$C$167))</f>
        <v>2.5261580783023038E-2</v>
      </c>
      <c r="G165" s="66" t="str">
        <f>IF($D$167=0,"",IF(D165="[for completion]","",D165/$D$167))</f>
        <v/>
      </c>
      <c r="H165" s="26"/>
      <c r="L165" s="26"/>
      <c r="M165" s="26"/>
    </row>
    <row r="166" spans="1:13" x14ac:dyDescent="0.25">
      <c r="A166" s="28" t="s">
        <v>237</v>
      </c>
      <c r="B166" s="26" t="s">
        <v>98</v>
      </c>
      <c r="C166" s="362">
        <v>4309</v>
      </c>
      <c r="D166" s="362"/>
      <c r="E166" s="66"/>
      <c r="F166" s="363">
        <f t="shared" si="19"/>
        <v>1.7639305071146697E-2</v>
      </c>
      <c r="G166" s="66" t="str">
        <f t="shared" ref="G166" si="20">IF($D$167=0,"",IF(D166="[for completion]","",D166/$D$167))</f>
        <v/>
      </c>
      <c r="H166" s="26"/>
      <c r="L166" s="26"/>
      <c r="M166" s="26"/>
    </row>
    <row r="167" spans="1:13" x14ac:dyDescent="0.25">
      <c r="A167" s="28" t="s">
        <v>238</v>
      </c>
      <c r="B167" s="67" t="s">
        <v>100</v>
      </c>
      <c r="C167" s="375">
        <f>SUM(C164:C166)</f>
        <v>244284</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59</v>
      </c>
      <c r="E175" s="56"/>
      <c r="F175" s="54">
        <f>IF($C$179=0,"",IF(C175="[for completion]","",C175/$C$179))</f>
        <v>3.4185062865751204E-3</v>
      </c>
      <c r="G175" s="54"/>
      <c r="H175" s="26"/>
      <c r="L175" s="26"/>
      <c r="M175" s="26"/>
    </row>
    <row r="176" spans="1:13" x14ac:dyDescent="0.25">
      <c r="A176" s="28" t="s">
        <v>248</v>
      </c>
      <c r="B176" s="45" t="s">
        <v>249</v>
      </c>
      <c r="C176" s="361">
        <v>2067</v>
      </c>
      <c r="E176" s="56"/>
      <c r="F176" s="54">
        <f t="shared" ref="F176:F187" si="21">IF($C$179=0,"",IF(C176="[for completion]","",C176/$C$179))</f>
        <v>0.11976360159916566</v>
      </c>
      <c r="G176" s="54"/>
      <c r="H176" s="26"/>
      <c r="L176" s="26"/>
      <c r="M176" s="26"/>
    </row>
    <row r="177" spans="1:13" x14ac:dyDescent="0.25">
      <c r="A177" s="28" t="s">
        <v>250</v>
      </c>
      <c r="B177" s="45" t="s">
        <v>251</v>
      </c>
      <c r="C177" s="361">
        <v>15133</v>
      </c>
      <c r="E177" s="56"/>
      <c r="F177" s="54">
        <f t="shared" si="21"/>
        <v>0.8768178921142592</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17259</v>
      </c>
      <c r="E179" s="56"/>
      <c r="F179" s="56">
        <f>SUM(F174:F178)</f>
        <v>1</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17014</v>
      </c>
      <c r="E193" s="53"/>
      <c r="F193" s="54">
        <f t="shared" ref="F193:F206" si="23">IF($C$208=0,"",IF(C193="[for completion]","",C193/$C$208))</f>
        <v>0.98580450779303552</v>
      </c>
      <c r="G193" s="54"/>
      <c r="H193" s="26"/>
      <c r="L193" s="26"/>
      <c r="M193" s="26"/>
    </row>
    <row r="194" spans="1:13" x14ac:dyDescent="0.25">
      <c r="A194" s="28" t="s">
        <v>276</v>
      </c>
      <c r="B194" s="45" t="s">
        <v>277</v>
      </c>
      <c r="C194" s="361">
        <v>245</v>
      </c>
      <c r="E194" s="56"/>
      <c r="F194" s="54">
        <f t="shared" si="23"/>
        <v>1.4195492206964483E-2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245</v>
      </c>
      <c r="E207" s="56"/>
      <c r="F207" s="360"/>
      <c r="G207" s="56"/>
      <c r="H207" s="26"/>
      <c r="L207" s="26"/>
      <c r="M207" s="26"/>
    </row>
    <row r="208" spans="1:13" x14ac:dyDescent="0.25">
      <c r="A208" s="28" t="s">
        <v>302</v>
      </c>
      <c r="B208" s="62" t="s">
        <v>100</v>
      </c>
      <c r="C208" s="53">
        <f>SUM(C193:C206)</f>
        <v>17259</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17259</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17259</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1607</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970</v>
      </c>
      <c r="E232" s="45"/>
      <c r="H232" s="26"/>
      <c r="L232" s="26"/>
      <c r="M232" s="26"/>
    </row>
    <row r="233" spans="1:14" x14ac:dyDescent="0.25">
      <c r="A233" s="28" t="s">
        <v>330</v>
      </c>
      <c r="B233" s="69" t="s">
        <v>331</v>
      </c>
      <c r="C233" s="28" t="s">
        <v>970</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1607</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topLeftCell="A202" zoomScale="85" zoomScaleNormal="85" workbookViewId="0">
      <selection activeCell="F77" sqref="F77"/>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186070</v>
      </c>
      <c r="F12" s="54">
        <f>IF($C$15=0,"",IF(C12="[for completion]","",C12/$C$15))</f>
        <v>0.76241698517697809</v>
      </c>
    </row>
    <row r="13" spans="1:7" x14ac:dyDescent="0.25">
      <c r="A13" s="28" t="s">
        <v>497</v>
      </c>
      <c r="B13" s="28" t="s">
        <v>498</v>
      </c>
      <c r="C13" s="361">
        <v>57921</v>
      </c>
      <c r="F13" s="54">
        <f>IF($C$15=0,"",IF(C13="[for completion]","",C13/$C$15))</f>
        <v>0.23732979093048717</v>
      </c>
    </row>
    <row r="14" spans="1:7" x14ac:dyDescent="0.25">
      <c r="A14" s="28" t="s">
        <v>499</v>
      </c>
      <c r="B14" s="28" t="s">
        <v>98</v>
      </c>
      <c r="C14" s="362">
        <v>61.8</v>
      </c>
      <c r="F14" s="360">
        <f>IF($C$15=0,"",IF(C14="[for completion]","",C14/$C$15))</f>
        <v>2.5322389253473022E-4</v>
      </c>
    </row>
    <row r="15" spans="1:7" x14ac:dyDescent="0.25">
      <c r="A15" s="28" t="s">
        <v>500</v>
      </c>
      <c r="B15" s="77" t="s">
        <v>100</v>
      </c>
      <c r="C15" s="361">
        <f>SUM(C12:C14)</f>
        <v>244052.8</v>
      </c>
      <c r="F15" s="65">
        <f>SUM(F12:F14)</f>
        <v>0.99999999999999989</v>
      </c>
    </row>
    <row r="16" spans="1:7" hidden="1" outlineLevel="1" x14ac:dyDescent="0.25">
      <c r="A16" s="28" t="s">
        <v>501</v>
      </c>
      <c r="B16" s="57"/>
      <c r="C16" s="28">
        <v>157.75</v>
      </c>
      <c r="F16" s="54">
        <f t="shared" ref="F16:F26" si="0">IF($C$15=0,"",IF(C16="[for completion]","",C16/$C$15))</f>
        <v>6.4637652180183963E-4</v>
      </c>
    </row>
    <row r="17" spans="1:7" hidden="1" outlineLevel="1" x14ac:dyDescent="0.25">
      <c r="A17" s="28" t="s">
        <v>502</v>
      </c>
      <c r="B17" s="57"/>
      <c r="C17" s="28">
        <v>6.21</v>
      </c>
      <c r="F17" s="54">
        <f t="shared" si="0"/>
        <v>2.5445313473150074E-5</v>
      </c>
    </row>
    <row r="18" spans="1:7" hidden="1" outlineLevel="1" x14ac:dyDescent="0.25">
      <c r="A18" s="28" t="s">
        <v>503</v>
      </c>
      <c r="B18" s="57"/>
      <c r="C18" s="28">
        <v>22.11</v>
      </c>
      <c r="F18" s="54">
        <f t="shared" si="0"/>
        <v>9.0595149901988428E-5</v>
      </c>
    </row>
    <row r="19" spans="1:7" hidden="1" outlineLevel="1" x14ac:dyDescent="0.25">
      <c r="A19" s="28" t="s">
        <v>504</v>
      </c>
      <c r="B19" s="57"/>
      <c r="C19" s="28">
        <v>17.96</v>
      </c>
      <c r="F19" s="54">
        <f t="shared" si="0"/>
        <v>7.3590632846662693E-5</v>
      </c>
    </row>
    <row r="20" spans="1:7" hidden="1" outlineLevel="1" x14ac:dyDescent="0.25">
      <c r="A20" s="28" t="s">
        <v>505</v>
      </c>
      <c r="B20" s="57"/>
      <c r="C20" s="28">
        <v>10.78</v>
      </c>
      <c r="F20" s="54">
        <f t="shared" si="0"/>
        <v>4.4170769603954552E-5</v>
      </c>
    </row>
    <row r="21" spans="1:7" hidden="1" outlineLevel="1" x14ac:dyDescent="0.25">
      <c r="A21" s="28" t="s">
        <v>506</v>
      </c>
      <c r="B21" s="57"/>
      <c r="C21" s="28">
        <v>2.2400000000000002</v>
      </c>
      <c r="F21" s="54">
        <f t="shared" si="0"/>
        <v>9.1783417358866615E-6</v>
      </c>
    </row>
    <row r="22" spans="1:7" hidden="1" outlineLevel="1" x14ac:dyDescent="0.25">
      <c r="A22" s="28" t="s">
        <v>507</v>
      </c>
      <c r="B22" s="57"/>
      <c r="C22" s="28">
        <v>14.84</v>
      </c>
      <c r="F22" s="54">
        <f t="shared" si="0"/>
        <v>6.0806514000249129E-5</v>
      </c>
    </row>
    <row r="23" spans="1:7" hidden="1" outlineLevel="1" x14ac:dyDescent="0.25">
      <c r="A23" s="28" t="s">
        <v>508</v>
      </c>
      <c r="B23" s="57"/>
      <c r="C23" s="28">
        <v>8.3800000000000008</v>
      </c>
      <c r="F23" s="54">
        <f t="shared" si="0"/>
        <v>3.4336832029790278E-5</v>
      </c>
    </row>
    <row r="24" spans="1:7" hidden="1" outlineLevel="1" x14ac:dyDescent="0.25">
      <c r="A24" s="28" t="s">
        <v>509</v>
      </c>
      <c r="B24" s="57"/>
      <c r="C24" s="28">
        <v>3.73</v>
      </c>
      <c r="F24" s="54">
        <f t="shared" si="0"/>
        <v>1.5283577979846986E-5</v>
      </c>
    </row>
    <row r="25" spans="1:7" hidden="1" outlineLevel="1" x14ac:dyDescent="0.25">
      <c r="A25" s="28" t="s">
        <v>510</v>
      </c>
      <c r="B25" s="57"/>
      <c r="C25" s="28">
        <v>0.06</v>
      </c>
      <c r="F25" s="54">
        <f t="shared" si="0"/>
        <v>2.4584843935410699E-7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150923</v>
      </c>
      <c r="D28" s="361">
        <v>10952</v>
      </c>
      <c r="F28" s="361">
        <v>161992</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1.08</v>
      </c>
      <c r="D36" s="28">
        <v>4.58</v>
      </c>
      <c r="F36" s="28">
        <v>1.17</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376">
        <f>SUM(C45:C72)</f>
        <v>99.975171978666893</v>
      </c>
      <c r="D44" s="376">
        <f>SUM(D45:D72)</f>
        <v>96.195966134340409</v>
      </c>
      <c r="F44" s="376">
        <f>SUM(F45:F72)</f>
        <v>99.078261633658769</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364">
        <v>99.975171978666893</v>
      </c>
      <c r="D51" s="364">
        <v>96.195966134340409</v>
      </c>
      <c r="F51" s="364">
        <v>99.078261633658769</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t="s">
        <v>967</v>
      </c>
      <c r="F71" s="364" t="s">
        <v>967</v>
      </c>
      <c r="G71" s="28"/>
    </row>
    <row r="72" spans="1:7" x14ac:dyDescent="0.25">
      <c r="A72" s="28" t="s">
        <v>592</v>
      </c>
      <c r="B72" s="28" t="s">
        <v>593</v>
      </c>
      <c r="C72" s="114" t="s">
        <v>967</v>
      </c>
      <c r="D72" s="364" t="s">
        <v>967</v>
      </c>
      <c r="F72" s="364" t="s">
        <v>967</v>
      </c>
      <c r="G72" s="28"/>
    </row>
    <row r="73" spans="1:7" x14ac:dyDescent="0.25">
      <c r="A73" s="28" t="s">
        <v>594</v>
      </c>
      <c r="B73" s="78" t="s">
        <v>281</v>
      </c>
      <c r="C73" s="376">
        <f>SUM(C74:C76)</f>
        <v>0</v>
      </c>
      <c r="D73" s="376">
        <f>SUM(D74:D76)</f>
        <v>0</v>
      </c>
      <c r="F73" s="376">
        <f>SUM(F74:F76)</f>
        <v>0</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t="s">
        <v>967</v>
      </c>
      <c r="F76" s="364" t="s">
        <v>967</v>
      </c>
      <c r="G76" s="28"/>
    </row>
    <row r="77" spans="1:7" x14ac:dyDescent="0.25">
      <c r="A77" s="28" t="s">
        <v>600</v>
      </c>
      <c r="B77" s="78" t="s">
        <v>98</v>
      </c>
      <c r="C77" s="376">
        <f>SUM(C78:C87)</f>
        <v>2.4828021333115083E-2</v>
      </c>
      <c r="D77" s="376">
        <f>SUM(D78:D87)</f>
        <v>3.8040338656595876</v>
      </c>
      <c r="F77" s="376">
        <f>SUM(F78:F87)</f>
        <v>0.92173836634122563</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364">
        <v>2.4828021333115083E-2</v>
      </c>
      <c r="D87" s="364">
        <v>3.8040338656595876</v>
      </c>
      <c r="F87" s="364">
        <v>0.92173836634122563</v>
      </c>
      <c r="G87" s="28"/>
    </row>
    <row r="88" spans="1:7" hidden="1" outlineLevel="1" x14ac:dyDescent="0.25">
      <c r="A88" s="28" t="s">
        <v>611</v>
      </c>
      <c r="B88" s="57" t="s">
        <v>1158</v>
      </c>
      <c r="G88" s="28"/>
    </row>
    <row r="89" spans="1:7" hidden="1" outlineLevel="1" x14ac:dyDescent="0.25">
      <c r="A89" s="28" t="s">
        <v>612</v>
      </c>
      <c r="B89" s="57" t="s">
        <v>1159</v>
      </c>
      <c r="G89" s="28"/>
    </row>
    <row r="90" spans="1:7" hidden="1" outlineLevel="1" x14ac:dyDescent="0.25">
      <c r="A90" s="28" t="s">
        <v>613</v>
      </c>
      <c r="B90" s="57"/>
      <c r="G90" s="28"/>
    </row>
    <row r="91" spans="1:7" hidden="1" outlineLevel="1" x14ac:dyDescent="0.25">
      <c r="A91" s="28" t="s">
        <v>614</v>
      </c>
      <c r="B91" s="57"/>
      <c r="G91" s="28"/>
    </row>
    <row r="92" spans="1:7" hidden="1" outlineLevel="1" x14ac:dyDescent="0.25">
      <c r="A92" s="28" t="s">
        <v>615</v>
      </c>
      <c r="B92" s="57"/>
      <c r="G92" s="28"/>
    </row>
    <row r="93" spans="1:7" hidden="1" outlineLevel="1" x14ac:dyDescent="0.25">
      <c r="A93" s="28" t="s">
        <v>616</v>
      </c>
      <c r="B93" s="57"/>
      <c r="G93" s="28"/>
    </row>
    <row r="94" spans="1:7" hidden="1" outlineLevel="1" x14ac:dyDescent="0.25">
      <c r="A94" s="28" t="s">
        <v>617</v>
      </c>
      <c r="B94" s="57"/>
      <c r="G94" s="28"/>
    </row>
    <row r="95" spans="1:7" hidden="1" outlineLevel="1" x14ac:dyDescent="0.25">
      <c r="A95" s="28" t="s">
        <v>618</v>
      </c>
      <c r="B95" s="57"/>
      <c r="G95" s="28"/>
    </row>
    <row r="96" spans="1:7" hidden="1" outlineLevel="1" x14ac:dyDescent="0.25">
      <c r="A96" s="28" t="s">
        <v>619</v>
      </c>
      <c r="B96" s="57"/>
      <c r="G96" s="28"/>
    </row>
    <row r="97" spans="1:7" hidden="1" outlineLevel="1" x14ac:dyDescent="0.25">
      <c r="A97" s="28" t="s">
        <v>620</v>
      </c>
      <c r="B97" s="57"/>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40.029515821221835</v>
      </c>
      <c r="D99" s="364">
        <v>44.914832671370931</v>
      </c>
      <c r="F99" s="364">
        <v>41.182685715418174</v>
      </c>
      <c r="G99" s="28"/>
    </row>
    <row r="100" spans="1:7" x14ac:dyDescent="0.25">
      <c r="A100" s="28" t="s">
        <v>623</v>
      </c>
      <c r="B100" s="103" t="s">
        <v>1161</v>
      </c>
      <c r="C100" s="364">
        <v>18.419173030321431</v>
      </c>
      <c r="D100" s="364">
        <v>11.623950991590235</v>
      </c>
      <c r="F100" s="364">
        <v>16.81322487626656</v>
      </c>
      <c r="G100" s="28"/>
    </row>
    <row r="101" spans="1:7" x14ac:dyDescent="0.25">
      <c r="A101" s="28" t="s">
        <v>624</v>
      </c>
      <c r="B101" s="103" t="s">
        <v>1162</v>
      </c>
      <c r="C101" s="364">
        <v>5.6541715281961542</v>
      </c>
      <c r="D101" s="364">
        <v>7.2675958489223147</v>
      </c>
      <c r="F101" s="364">
        <v>6.035727294298697</v>
      </c>
      <c r="G101" s="28"/>
    </row>
    <row r="102" spans="1:7" x14ac:dyDescent="0.25">
      <c r="A102" s="28" t="s">
        <v>625</v>
      </c>
      <c r="B102" s="103" t="s">
        <v>1163</v>
      </c>
      <c r="C102" s="364">
        <v>17.440346278840671</v>
      </c>
      <c r="D102" s="364">
        <v>18.012572051416008</v>
      </c>
      <c r="F102" s="364">
        <v>17.576396581861246</v>
      </c>
      <c r="G102" s="28"/>
    </row>
    <row r="103" spans="1:7" x14ac:dyDescent="0.25">
      <c r="A103" s="28" t="s">
        <v>626</v>
      </c>
      <c r="B103" s="103" t="s">
        <v>1164</v>
      </c>
      <c r="C103" s="364">
        <v>18.456793341419907</v>
      </c>
      <c r="D103" s="364">
        <v>18.181048436700507</v>
      </c>
      <c r="F103" s="364">
        <v>18.391965532155353</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96.469917897930785</v>
      </c>
      <c r="D131" s="364">
        <v>82.871327299786273</v>
      </c>
      <c r="E131" s="26"/>
      <c r="F131" s="364">
        <v>93.243278293339088</v>
      </c>
    </row>
    <row r="132" spans="1:7" x14ac:dyDescent="0.25">
      <c r="A132" s="28" t="s">
        <v>656</v>
      </c>
      <c r="B132" s="28" t="s">
        <v>657</v>
      </c>
      <c r="C132" s="364">
        <v>2.2367972932280555E-2</v>
      </c>
      <c r="D132" s="364">
        <v>10.147080658694833</v>
      </c>
      <c r="E132" s="26"/>
      <c r="F132" s="364">
        <v>2.4252513488608565</v>
      </c>
    </row>
    <row r="133" spans="1:7" x14ac:dyDescent="0.25">
      <c r="A133" s="28" t="s">
        <v>658</v>
      </c>
      <c r="B133" s="28" t="s">
        <v>98</v>
      </c>
      <c r="C133" s="364">
        <v>3.5077141291369394</v>
      </c>
      <c r="D133" s="364">
        <v>6.9815920415189057</v>
      </c>
      <c r="E133" s="26"/>
      <c r="F133" s="364">
        <v>4.3314703578000495</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24.548541860478867</v>
      </c>
      <c r="D141" s="364">
        <v>28.402848036795199</v>
      </c>
      <c r="E141" s="26"/>
      <c r="F141" s="364">
        <v>25.462925497463264</v>
      </c>
    </row>
    <row r="142" spans="1:7" x14ac:dyDescent="0.25">
      <c r="A142" s="28" t="s">
        <v>668</v>
      </c>
      <c r="B142" s="28" t="s">
        <v>669</v>
      </c>
      <c r="C142" s="364">
        <v>75.451458139521151</v>
      </c>
      <c r="D142" s="364">
        <v>71.597151963204809</v>
      </c>
      <c r="E142" s="26"/>
      <c r="F142" s="364">
        <v>74.53707450253674</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10.595336368756637</v>
      </c>
      <c r="D151" s="364">
        <v>9.4573227979949124</v>
      </c>
      <c r="E151" s="26"/>
      <c r="F151" s="364">
        <v>10.330589518049235</v>
      </c>
    </row>
    <row r="152" spans="1:7" x14ac:dyDescent="0.25">
      <c r="A152" s="28" t="s">
        <v>680</v>
      </c>
      <c r="B152" s="24" t="s">
        <v>681</v>
      </c>
      <c r="C152" s="364">
        <v>7.3302678137643111</v>
      </c>
      <c r="D152" s="364">
        <v>5.319141956698668</v>
      </c>
      <c r="E152" s="26"/>
      <c r="F152" s="364">
        <v>6.8554270628501559</v>
      </c>
    </row>
    <row r="153" spans="1:7" x14ac:dyDescent="0.25">
      <c r="A153" s="28" t="s">
        <v>682</v>
      </c>
      <c r="B153" s="24" t="s">
        <v>683</v>
      </c>
      <c r="C153" s="364">
        <v>9.773869562787258</v>
      </c>
      <c r="D153" s="364">
        <v>8.049862035316611</v>
      </c>
      <c r="F153" s="364">
        <v>9.3646064628056571</v>
      </c>
    </row>
    <row r="154" spans="1:7" x14ac:dyDescent="0.25">
      <c r="A154" s="28" t="s">
        <v>684</v>
      </c>
      <c r="B154" s="24" t="s">
        <v>685</v>
      </c>
      <c r="C154" s="364">
        <v>20.920773731979857</v>
      </c>
      <c r="D154" s="364">
        <v>7.7707559069637044</v>
      </c>
      <c r="F154" s="364">
        <v>17.797280004785868</v>
      </c>
    </row>
    <row r="155" spans="1:7" x14ac:dyDescent="0.25">
      <c r="A155" s="28" t="s">
        <v>686</v>
      </c>
      <c r="B155" s="24" t="s">
        <v>687</v>
      </c>
      <c r="C155" s="364">
        <v>51.379752522711932</v>
      </c>
      <c r="D155" s="364">
        <v>69.402917303026115</v>
      </c>
      <c r="F155" s="364">
        <v>55.652096951509087</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9.1300000000000006E-2</v>
      </c>
      <c r="D161" s="364">
        <v>0.14779999999999999</v>
      </c>
      <c r="E161" s="26"/>
      <c r="F161" s="364">
        <v>0.1096</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1232878</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114762</v>
      </c>
      <c r="D171" s="361">
        <v>131277</v>
      </c>
      <c r="E171" s="42"/>
      <c r="F171" s="54">
        <f t="shared" ref="F171:F194" si="1">IF($C$195=0,"",IF(C171="[for completion]","",C171/$C$195))</f>
        <v>0.61676788305476438</v>
      </c>
      <c r="G171" s="54">
        <f t="shared" ref="G171:G194" si="2">IF($D$195=0,"",IF(D171="[for completion]","",D171/$D$195))</f>
        <v>0.86982766046262006</v>
      </c>
    </row>
    <row r="172" spans="1:7" x14ac:dyDescent="0.25">
      <c r="A172" s="28" t="s">
        <v>707</v>
      </c>
      <c r="B172" s="103" t="s">
        <v>1170</v>
      </c>
      <c r="C172" s="361">
        <v>49446.6</v>
      </c>
      <c r="D172" s="361">
        <v>18154</v>
      </c>
      <c r="E172" s="42"/>
      <c r="F172" s="54">
        <f t="shared" si="1"/>
        <v>0.26574192508195837</v>
      </c>
      <c r="G172" s="54">
        <f t="shared" si="2"/>
        <v>0.12028650371381433</v>
      </c>
    </row>
    <row r="173" spans="1:7" x14ac:dyDescent="0.25">
      <c r="A173" s="28" t="s">
        <v>708</v>
      </c>
      <c r="B173" s="103" t="s">
        <v>1171</v>
      </c>
      <c r="C173" s="361">
        <v>10550.3</v>
      </c>
      <c r="D173" s="361">
        <v>1265</v>
      </c>
      <c r="E173" s="42"/>
      <c r="F173" s="54">
        <f t="shared" si="1"/>
        <v>5.6700704036115435E-2</v>
      </c>
      <c r="G173" s="54">
        <f t="shared" si="2"/>
        <v>8.3817575849936717E-3</v>
      </c>
    </row>
    <row r="174" spans="1:7" x14ac:dyDescent="0.25">
      <c r="A174" s="28" t="s">
        <v>709</v>
      </c>
      <c r="B174" s="103" t="s">
        <v>1172</v>
      </c>
      <c r="C174" s="361">
        <v>4323.2</v>
      </c>
      <c r="D174" s="361">
        <v>146</v>
      </c>
      <c r="E174" s="42"/>
      <c r="F174" s="54">
        <f t="shared" si="1"/>
        <v>2.3234266673832427E-2</v>
      </c>
      <c r="G174" s="54">
        <f t="shared" si="2"/>
        <v>9.6738071731942781E-4</v>
      </c>
    </row>
    <row r="175" spans="1:7" x14ac:dyDescent="0.25">
      <c r="A175" s="28" t="s">
        <v>710</v>
      </c>
      <c r="B175" s="103" t="s">
        <v>1172</v>
      </c>
      <c r="C175" s="361">
        <v>4058.4</v>
      </c>
      <c r="D175" s="361">
        <v>63</v>
      </c>
      <c r="E175" s="42"/>
      <c r="F175" s="54">
        <f t="shared" si="1"/>
        <v>2.1811146342774226E-2</v>
      </c>
      <c r="G175" s="54">
        <f t="shared" si="2"/>
        <v>4.174314054186572E-4</v>
      </c>
    </row>
    <row r="176" spans="1:7" x14ac:dyDescent="0.25">
      <c r="A176" s="28" t="s">
        <v>711</v>
      </c>
      <c r="B176" s="103" t="s">
        <v>1173</v>
      </c>
      <c r="C176" s="361">
        <v>2928.9</v>
      </c>
      <c r="D176" s="361">
        <v>18</v>
      </c>
      <c r="E176" s="42"/>
      <c r="F176" s="54">
        <f t="shared" si="1"/>
        <v>1.5740850217660023E-2</v>
      </c>
      <c r="G176" s="54">
        <f t="shared" si="2"/>
        <v>1.1926611583390206E-4</v>
      </c>
    </row>
    <row r="177" spans="1:7" x14ac:dyDescent="0.25">
      <c r="A177" s="28" t="s">
        <v>712</v>
      </c>
      <c r="B177" s="103"/>
      <c r="E177" s="42"/>
      <c r="F177" s="54">
        <f t="shared" si="1"/>
        <v>0</v>
      </c>
      <c r="G177" s="54">
        <f t="shared" si="2"/>
        <v>0</v>
      </c>
    </row>
    <row r="178" spans="1:7" x14ac:dyDescent="0.25">
      <c r="A178" s="28" t="s">
        <v>713</v>
      </c>
      <c r="B178" s="103"/>
      <c r="E178" s="42"/>
      <c r="F178" s="54">
        <f t="shared" si="1"/>
        <v>0</v>
      </c>
      <c r="G178" s="54">
        <f t="shared" si="2"/>
        <v>0</v>
      </c>
    </row>
    <row r="179" spans="1:7" x14ac:dyDescent="0.25">
      <c r="A179" s="28" t="s">
        <v>714</v>
      </c>
      <c r="B179" s="103"/>
      <c r="E179" s="42"/>
      <c r="F179" s="54">
        <f t="shared" si="1"/>
        <v>0</v>
      </c>
      <c r="G179" s="54">
        <f t="shared" si="2"/>
        <v>0</v>
      </c>
    </row>
    <row r="180" spans="1:7" x14ac:dyDescent="0.25">
      <c r="A180" s="28" t="s">
        <v>715</v>
      </c>
      <c r="B180" s="103"/>
      <c r="E180" s="45"/>
      <c r="F180" s="54">
        <f t="shared" si="1"/>
        <v>0</v>
      </c>
      <c r="G180" s="54">
        <f t="shared" si="2"/>
        <v>0</v>
      </c>
    </row>
    <row r="181" spans="1:7" x14ac:dyDescent="0.25">
      <c r="A181" s="28" t="s">
        <v>716</v>
      </c>
      <c r="B181" s="45"/>
      <c r="E181" s="45"/>
      <c r="F181" s="54">
        <f t="shared" si="1"/>
        <v>0</v>
      </c>
      <c r="G181" s="54">
        <f t="shared" si="2"/>
        <v>0</v>
      </c>
    </row>
    <row r="182" spans="1:7" x14ac:dyDescent="0.25">
      <c r="A182" s="28" t="s">
        <v>717</v>
      </c>
      <c r="B182" s="45"/>
      <c r="E182" s="45"/>
      <c r="F182" s="54">
        <f t="shared" si="1"/>
        <v>0</v>
      </c>
      <c r="G182" s="54">
        <f t="shared" si="2"/>
        <v>0</v>
      </c>
    </row>
    <row r="183" spans="1:7" x14ac:dyDescent="0.25">
      <c r="A183" s="28" t="s">
        <v>718</v>
      </c>
      <c r="B183" s="45"/>
      <c r="E183" s="45"/>
      <c r="F183" s="54">
        <f t="shared" si="1"/>
        <v>0</v>
      </c>
      <c r="G183" s="54">
        <f t="shared" si="2"/>
        <v>0</v>
      </c>
    </row>
    <row r="184" spans="1:7" x14ac:dyDescent="0.25">
      <c r="A184" s="28" t="s">
        <v>719</v>
      </c>
      <c r="B184" s="45"/>
      <c r="E184" s="45"/>
      <c r="F184" s="54">
        <f t="shared" si="1"/>
        <v>0</v>
      </c>
      <c r="G184" s="54">
        <f t="shared" si="2"/>
        <v>0</v>
      </c>
    </row>
    <row r="185" spans="1:7" x14ac:dyDescent="0.25">
      <c r="A185" s="28" t="s">
        <v>720</v>
      </c>
      <c r="B185" s="45"/>
      <c r="E185" s="45"/>
      <c r="F185" s="54">
        <f t="shared" si="1"/>
        <v>0</v>
      </c>
      <c r="G185" s="54">
        <f t="shared" si="2"/>
        <v>0</v>
      </c>
    </row>
    <row r="186" spans="1:7" x14ac:dyDescent="0.25">
      <c r="A186" s="28" t="s">
        <v>721</v>
      </c>
      <c r="B186" s="45"/>
      <c r="F186" s="54">
        <f t="shared" si="1"/>
        <v>0</v>
      </c>
      <c r="G186" s="54">
        <f t="shared" si="2"/>
        <v>0</v>
      </c>
    </row>
    <row r="187" spans="1:7" x14ac:dyDescent="0.25">
      <c r="A187" s="28" t="s">
        <v>722</v>
      </c>
      <c r="B187" s="45"/>
      <c r="E187" s="65"/>
      <c r="F187" s="54">
        <f t="shared" si="1"/>
        <v>0</v>
      </c>
      <c r="G187" s="54">
        <f t="shared" si="2"/>
        <v>0</v>
      </c>
    </row>
    <row r="188" spans="1:7" x14ac:dyDescent="0.25">
      <c r="A188" s="28" t="s">
        <v>723</v>
      </c>
      <c r="B188" s="45"/>
      <c r="E188" s="65"/>
      <c r="F188" s="54">
        <f t="shared" si="1"/>
        <v>0</v>
      </c>
      <c r="G188" s="54">
        <f t="shared" si="2"/>
        <v>0</v>
      </c>
    </row>
    <row r="189" spans="1:7" x14ac:dyDescent="0.25">
      <c r="A189" s="28" t="s">
        <v>724</v>
      </c>
      <c r="B189" s="45"/>
      <c r="E189" s="65"/>
      <c r="F189" s="54">
        <f t="shared" si="1"/>
        <v>0</v>
      </c>
      <c r="G189" s="54">
        <f t="shared" si="2"/>
        <v>0</v>
      </c>
    </row>
    <row r="190" spans="1:7" x14ac:dyDescent="0.25">
      <c r="A190" s="28" t="s">
        <v>725</v>
      </c>
      <c r="B190" s="45"/>
      <c r="E190" s="65"/>
      <c r="F190" s="54">
        <f t="shared" si="1"/>
        <v>0</v>
      </c>
      <c r="G190" s="54">
        <f t="shared" si="2"/>
        <v>0</v>
      </c>
    </row>
    <row r="191" spans="1:7" x14ac:dyDescent="0.25">
      <c r="A191" s="28" t="s">
        <v>726</v>
      </c>
      <c r="B191" s="45"/>
      <c r="E191" s="65"/>
      <c r="F191" s="54">
        <f t="shared" si="1"/>
        <v>0</v>
      </c>
      <c r="G191" s="54">
        <f t="shared" si="2"/>
        <v>0</v>
      </c>
    </row>
    <row r="192" spans="1:7" x14ac:dyDescent="0.25">
      <c r="A192" s="28" t="s">
        <v>727</v>
      </c>
      <c r="B192" s="45"/>
      <c r="E192" s="65"/>
      <c r="F192" s="54">
        <f t="shared" si="1"/>
        <v>0</v>
      </c>
      <c r="G192" s="54">
        <f t="shared" si="2"/>
        <v>0</v>
      </c>
    </row>
    <row r="193" spans="1:7" x14ac:dyDescent="0.25">
      <c r="A193" s="28" t="s">
        <v>728</v>
      </c>
      <c r="B193" s="45"/>
      <c r="E193" s="65"/>
      <c r="F193" s="54">
        <f t="shared" si="1"/>
        <v>0</v>
      </c>
      <c r="G193" s="54">
        <f t="shared" si="2"/>
        <v>0</v>
      </c>
    </row>
    <row r="194" spans="1:7" x14ac:dyDescent="0.25">
      <c r="A194" s="28" t="s">
        <v>729</v>
      </c>
      <c r="B194" s="45"/>
      <c r="E194" s="65"/>
      <c r="F194" s="54">
        <f t="shared" si="1"/>
        <v>0</v>
      </c>
      <c r="G194" s="54">
        <f t="shared" si="2"/>
        <v>0</v>
      </c>
    </row>
    <row r="195" spans="1:7" x14ac:dyDescent="0.25">
      <c r="A195" s="28" t="s">
        <v>730</v>
      </c>
      <c r="B195" s="55" t="s">
        <v>100</v>
      </c>
      <c r="C195" s="53">
        <v>186070</v>
      </c>
      <c r="D195" s="53">
        <v>150923</v>
      </c>
      <c r="E195" s="65"/>
      <c r="F195" s="56">
        <f>SUM(F171:F194)</f>
        <v>0.99999677540710497</v>
      </c>
      <c r="G195" s="56">
        <f>SUM(G171:G194)</f>
        <v>1</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364" t="s">
        <v>967</v>
      </c>
      <c r="E197" s="114"/>
      <c r="F197" s="364" t="s">
        <v>967</v>
      </c>
      <c r="G197" s="364" t="s">
        <v>967</v>
      </c>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83" t="s">
        <v>967</v>
      </c>
      <c r="G200" s="83" t="s">
        <v>967</v>
      </c>
    </row>
    <row r="201" spans="1:7" x14ac:dyDescent="0.25">
      <c r="A201" s="28" t="s">
        <v>737</v>
      </c>
      <c r="B201" s="28" t="s">
        <v>738</v>
      </c>
      <c r="C201" s="83" t="s">
        <v>967</v>
      </c>
      <c r="D201" s="83" t="s">
        <v>967</v>
      </c>
      <c r="E201" s="114"/>
      <c r="F201" s="83" t="s">
        <v>967</v>
      </c>
      <c r="G201" s="83" t="s">
        <v>967</v>
      </c>
    </row>
    <row r="202" spans="1:7" x14ac:dyDescent="0.25">
      <c r="A202" s="28" t="s">
        <v>739</v>
      </c>
      <c r="B202" s="28" t="s">
        <v>740</v>
      </c>
      <c r="C202" s="83" t="s">
        <v>967</v>
      </c>
      <c r="D202" s="83" t="s">
        <v>967</v>
      </c>
      <c r="E202" s="114"/>
      <c r="F202" s="83" t="s">
        <v>967</v>
      </c>
      <c r="G202" s="83" t="s">
        <v>967</v>
      </c>
    </row>
    <row r="203" spans="1:7" x14ac:dyDescent="0.25">
      <c r="A203" s="28" t="s">
        <v>741</v>
      </c>
      <c r="B203" s="28" t="s">
        <v>742</v>
      </c>
      <c r="C203" s="83" t="s">
        <v>967</v>
      </c>
      <c r="D203" s="83" t="s">
        <v>967</v>
      </c>
      <c r="E203" s="114"/>
      <c r="F203" s="83" t="s">
        <v>967</v>
      </c>
      <c r="G203" s="83" t="s">
        <v>967</v>
      </c>
    </row>
    <row r="204" spans="1:7" x14ac:dyDescent="0.25">
      <c r="A204" s="28" t="s">
        <v>743</v>
      </c>
      <c r="B204" s="28" t="s">
        <v>744</v>
      </c>
      <c r="C204" s="83" t="s">
        <v>967</v>
      </c>
      <c r="D204" s="83" t="s">
        <v>967</v>
      </c>
      <c r="E204" s="114"/>
      <c r="F204" s="83" t="s">
        <v>967</v>
      </c>
      <c r="G204" s="83" t="s">
        <v>967</v>
      </c>
    </row>
    <row r="205" spans="1:7" x14ac:dyDescent="0.25">
      <c r="A205" s="28" t="s">
        <v>745</v>
      </c>
      <c r="B205" s="28" t="s">
        <v>746</v>
      </c>
      <c r="C205" s="83" t="s">
        <v>967</v>
      </c>
      <c r="D205" s="83" t="s">
        <v>967</v>
      </c>
      <c r="E205" s="114"/>
      <c r="F205" s="83" t="s">
        <v>967</v>
      </c>
      <c r="G205" s="83" t="s">
        <v>967</v>
      </c>
    </row>
    <row r="206" spans="1:7" x14ac:dyDescent="0.25">
      <c r="A206" s="28" t="s">
        <v>747</v>
      </c>
      <c r="B206" s="28" t="s">
        <v>748</v>
      </c>
      <c r="C206" s="83" t="s">
        <v>967</v>
      </c>
      <c r="D206" s="83" t="s">
        <v>967</v>
      </c>
      <c r="E206" s="114"/>
      <c r="F206" s="83" t="s">
        <v>967</v>
      </c>
      <c r="G206" s="83" t="s">
        <v>967</v>
      </c>
    </row>
    <row r="207" spans="1:7" x14ac:dyDescent="0.25">
      <c r="A207" s="28" t="s">
        <v>749</v>
      </c>
      <c r="B207" s="28" t="s">
        <v>750</v>
      </c>
      <c r="C207" s="83" t="s">
        <v>967</v>
      </c>
      <c r="D207" s="83" t="s">
        <v>967</v>
      </c>
      <c r="E207" s="114"/>
      <c r="F207" s="83" t="s">
        <v>967</v>
      </c>
      <c r="G207" s="83" t="s">
        <v>967</v>
      </c>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61.15</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123014.53009821275</v>
      </c>
      <c r="D222" s="361">
        <v>133545.61474111589</v>
      </c>
      <c r="E222" s="114"/>
      <c r="F222" s="54">
        <f>IF($C$230=0,"",IF(C222=" ","",C222/$C$230))</f>
        <v>0.66122782516451095</v>
      </c>
      <c r="G222" s="54">
        <f>IF($D$230=0,"",IF(D222=" ","",D222/$D$230))</f>
        <v>0.12787832008855224</v>
      </c>
    </row>
    <row r="223" spans="1:7" x14ac:dyDescent="0.25">
      <c r="A223" s="28" t="s">
        <v>770</v>
      </c>
      <c r="B223" s="28" t="s">
        <v>738</v>
      </c>
      <c r="C223" s="361">
        <v>21646.559195939237</v>
      </c>
      <c r="D223" s="361">
        <v>112730.58466890114</v>
      </c>
      <c r="E223" s="114"/>
      <c r="F223" s="54">
        <f t="shared" ref="F223:F229" si="3">IF($C$230=0,"",IF(C223="","",C223/$C$230))</f>
        <v>0.11635460663060078</v>
      </c>
      <c r="G223" s="54">
        <f t="shared" ref="G223:G229" si="4">IF($D$230=0,"",IF(D223=" ","",D223/$D$230))</f>
        <v>0.10794662047125279</v>
      </c>
    </row>
    <row r="224" spans="1:7" x14ac:dyDescent="0.25">
      <c r="A224" s="28" t="s">
        <v>771</v>
      </c>
      <c r="B224" s="28" t="s">
        <v>740</v>
      </c>
      <c r="C224" s="361">
        <v>17010.766761154646</v>
      </c>
      <c r="D224" s="361">
        <v>86182.41469882321</v>
      </c>
      <c r="E224" s="114"/>
      <c r="F224" s="54">
        <f t="shared" si="3"/>
        <v>9.1436290500632955E-2</v>
      </c>
      <c r="G224" s="54">
        <f t="shared" si="4"/>
        <v>8.2525079046772865E-2</v>
      </c>
    </row>
    <row r="225" spans="1:7" x14ac:dyDescent="0.25">
      <c r="A225" s="28" t="s">
        <v>772</v>
      </c>
      <c r="B225" s="28" t="s">
        <v>742</v>
      </c>
      <c r="C225" s="361">
        <v>11701.332731766064</v>
      </c>
      <c r="D225" s="361">
        <v>57274.378599900614</v>
      </c>
      <c r="E225" s="114"/>
      <c r="F225" s="54">
        <f t="shared" si="3"/>
        <v>6.2897015397893982E-2</v>
      </c>
      <c r="G225" s="54">
        <f t="shared" si="4"/>
        <v>5.4843817475169143E-2</v>
      </c>
    </row>
    <row r="226" spans="1:7" x14ac:dyDescent="0.25">
      <c r="A226" s="28" t="s">
        <v>773</v>
      </c>
      <c r="B226" s="28" t="s">
        <v>744</v>
      </c>
      <c r="C226" s="361">
        <v>6474.119028694221</v>
      </c>
      <c r="D226" s="361">
        <v>24881.619809894375</v>
      </c>
      <c r="E226" s="114"/>
      <c r="F226" s="54">
        <f t="shared" si="3"/>
        <v>3.4799691075370384E-2</v>
      </c>
      <c r="G226" s="54">
        <f t="shared" si="4"/>
        <v>2.3825714895539134E-2</v>
      </c>
    </row>
    <row r="227" spans="1:7" x14ac:dyDescent="0.25">
      <c r="A227" s="28" t="s">
        <v>774</v>
      </c>
      <c r="B227" s="28" t="s">
        <v>746</v>
      </c>
      <c r="C227" s="361">
        <v>2041.6343006635368</v>
      </c>
      <c r="D227" s="361">
        <v>10655.035316507892</v>
      </c>
      <c r="E227" s="114"/>
      <c r="F227" s="54">
        <f t="shared" si="3"/>
        <v>1.0974194733997779E-2</v>
      </c>
      <c r="G227" s="54">
        <f t="shared" si="4"/>
        <v>1.0202866034954308E-2</v>
      </c>
    </row>
    <row r="228" spans="1:7" x14ac:dyDescent="0.25">
      <c r="A228" s="28" t="s">
        <v>775</v>
      </c>
      <c r="B228" s="28" t="s">
        <v>748</v>
      </c>
      <c r="C228" s="361">
        <v>1061.5728718814344</v>
      </c>
      <c r="D228" s="361">
        <v>6215.2212816798656</v>
      </c>
      <c r="E228" s="114"/>
      <c r="F228" s="54">
        <f t="shared" si="3"/>
        <v>5.7061675622171329E-3</v>
      </c>
      <c r="G228" s="54">
        <f t="shared" si="4"/>
        <v>5.9514650332815455E-3</v>
      </c>
    </row>
    <row r="229" spans="1:7" x14ac:dyDescent="0.25">
      <c r="A229" s="28" t="s">
        <v>776</v>
      </c>
      <c r="B229" s="28" t="s">
        <v>750</v>
      </c>
      <c r="C229" s="361">
        <v>3089.0396350998271</v>
      </c>
      <c r="D229" s="361">
        <v>612833</v>
      </c>
      <c r="E229" s="114"/>
      <c r="F229" s="54">
        <f t="shared" si="3"/>
        <v>1.6604208934776144E-2</v>
      </c>
      <c r="G229" s="54">
        <f t="shared" si="4"/>
        <v>0.58682611695447795</v>
      </c>
    </row>
    <row r="230" spans="1:7" x14ac:dyDescent="0.25">
      <c r="A230" s="28" t="s">
        <v>777</v>
      </c>
      <c r="B230" s="55" t="s">
        <v>100</v>
      </c>
      <c r="C230" s="361">
        <f>SUM(C222:C229)</f>
        <v>186039.55462341171</v>
      </c>
      <c r="D230" s="361">
        <f>SUM(D222:D229)</f>
        <v>1044317.869116823</v>
      </c>
      <c r="E230" s="83"/>
      <c r="F230" s="83">
        <f>SUM(F222:F229)</f>
        <v>1</v>
      </c>
      <c r="G230" s="83">
        <f>SUM(G222:G229)</f>
        <v>1</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84.779921534906222</v>
      </c>
      <c r="E241" s="65"/>
      <c r="F241" s="65"/>
      <c r="G241" s="65"/>
    </row>
    <row r="242" spans="1:14" x14ac:dyDescent="0.25">
      <c r="A242" s="28" t="s">
        <v>790</v>
      </c>
      <c r="B242" s="28" t="s">
        <v>791</v>
      </c>
      <c r="C242" s="364">
        <v>3.3374536464771323</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11.88262481861665</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75.8415815026421</v>
      </c>
      <c r="E258" s="26"/>
      <c r="F258" s="26"/>
    </row>
    <row r="259" spans="1:7" x14ac:dyDescent="0.25">
      <c r="A259" s="28" t="s">
        <v>811</v>
      </c>
      <c r="B259" s="28" t="s">
        <v>812</v>
      </c>
      <c r="C259" s="364" t="s">
        <v>967</v>
      </c>
      <c r="E259" s="26"/>
      <c r="F259" s="26"/>
    </row>
    <row r="260" spans="1:7" x14ac:dyDescent="0.25">
      <c r="A260" s="28" t="s">
        <v>813</v>
      </c>
      <c r="B260" s="28" t="s">
        <v>98</v>
      </c>
      <c r="C260" s="364">
        <v>24.158418497357903</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5288588</v>
      </c>
      <c r="D269" s="365"/>
      <c r="E269" s="42"/>
      <c r="F269" s="61"/>
      <c r="G269" s="61"/>
    </row>
    <row r="270" spans="1:7" x14ac:dyDescent="0.25">
      <c r="A270" s="42"/>
      <c r="C270" s="361"/>
      <c r="D270" s="365"/>
      <c r="E270" s="42"/>
      <c r="F270" s="61"/>
      <c r="G270" s="61"/>
    </row>
    <row r="271" spans="1:7" x14ac:dyDescent="0.25">
      <c r="B271" s="114" t="s">
        <v>705</v>
      </c>
      <c r="C271" s="361"/>
      <c r="D271" s="365"/>
      <c r="E271" s="42"/>
      <c r="F271" s="61"/>
      <c r="G271" s="61"/>
    </row>
    <row r="272" spans="1:7" x14ac:dyDescent="0.25">
      <c r="A272" s="28" t="s">
        <v>823</v>
      </c>
      <c r="B272" s="103" t="s">
        <v>1169</v>
      </c>
      <c r="C272" s="361">
        <v>5428.1</v>
      </c>
      <c r="D272" s="361">
        <v>5376</v>
      </c>
      <c r="E272" s="42"/>
      <c r="F272" s="54">
        <f t="shared" ref="F272:F295" si="6">IF($C$296=0,"",IF(C272="[for completion]","",C272/$C$296))</f>
        <v>9.3716063514425768E-2</v>
      </c>
      <c r="G272" s="54">
        <f t="shared" ref="G272:G295" si="7">IF($D$296=0,"",IF(D272="[for completion]","",D272/$D$296))</f>
        <v>0.49086924762600437</v>
      </c>
    </row>
    <row r="273" spans="1:7" x14ac:dyDescent="0.25">
      <c r="A273" s="28" t="s">
        <v>824</v>
      </c>
      <c r="B273" s="103" t="s">
        <v>1170</v>
      </c>
      <c r="C273" s="361">
        <v>8757.5</v>
      </c>
      <c r="D273" s="361">
        <v>2760</v>
      </c>
      <c r="E273" s="42"/>
      <c r="F273" s="54">
        <f t="shared" si="6"/>
        <v>0.15119810361407926</v>
      </c>
      <c r="G273" s="54">
        <f t="shared" si="7"/>
        <v>0.25200876552227902</v>
      </c>
    </row>
    <row r="274" spans="1:7" x14ac:dyDescent="0.25">
      <c r="A274" s="28" t="s">
        <v>825</v>
      </c>
      <c r="B274" s="103" t="s">
        <v>1171</v>
      </c>
      <c r="C274" s="361">
        <v>22304.9</v>
      </c>
      <c r="D274" s="361">
        <v>2328</v>
      </c>
      <c r="E274" s="42"/>
      <c r="F274" s="54">
        <f t="shared" si="6"/>
        <v>0.38509375749947777</v>
      </c>
      <c r="G274" s="54">
        <f t="shared" si="7"/>
        <v>0.21256391526661797</v>
      </c>
    </row>
    <row r="275" spans="1:7" x14ac:dyDescent="0.25">
      <c r="A275" s="28" t="s">
        <v>826</v>
      </c>
      <c r="B275" s="103" t="s">
        <v>1172</v>
      </c>
      <c r="C275" s="361">
        <v>10964.6</v>
      </c>
      <c r="D275" s="361">
        <v>375</v>
      </c>
      <c r="E275" s="42"/>
      <c r="F275" s="54">
        <f t="shared" si="6"/>
        <v>0.18930365137161673</v>
      </c>
      <c r="G275" s="54">
        <f t="shared" si="7"/>
        <v>3.4240321402483564E-2</v>
      </c>
    </row>
    <row r="276" spans="1:7" x14ac:dyDescent="0.25">
      <c r="A276" s="28" t="s">
        <v>827</v>
      </c>
      <c r="B276" s="103" t="s">
        <v>1172</v>
      </c>
      <c r="C276" s="361">
        <v>5620.9</v>
      </c>
      <c r="D276" s="361">
        <v>85</v>
      </c>
      <c r="E276" s="42"/>
      <c r="F276" s="54">
        <f t="shared" si="6"/>
        <v>9.7044752566871603E-2</v>
      </c>
      <c r="G276" s="54">
        <f t="shared" si="7"/>
        <v>7.7611395178962747E-3</v>
      </c>
    </row>
    <row r="277" spans="1:7" x14ac:dyDescent="0.25">
      <c r="A277" s="28" t="s">
        <v>828</v>
      </c>
      <c r="B277" s="103" t="s">
        <v>1173</v>
      </c>
      <c r="C277" s="361">
        <v>4844.7</v>
      </c>
      <c r="D277" s="361">
        <v>28</v>
      </c>
      <c r="E277" s="42"/>
      <c r="F277" s="54">
        <f t="shared" si="6"/>
        <v>8.3643671433528952E-2</v>
      </c>
      <c r="G277" s="54">
        <f t="shared" si="7"/>
        <v>2.556610664718773E-3</v>
      </c>
    </row>
    <row r="278" spans="1:7" x14ac:dyDescent="0.25">
      <c r="A278" s="28" t="s">
        <v>829</v>
      </c>
      <c r="B278" s="103"/>
      <c r="E278" s="42"/>
      <c r="F278" s="54">
        <f t="shared" si="6"/>
        <v>0</v>
      </c>
      <c r="G278" s="54">
        <f t="shared" si="7"/>
        <v>0</v>
      </c>
    </row>
    <row r="279" spans="1:7" x14ac:dyDescent="0.25">
      <c r="A279" s="28" t="s">
        <v>830</v>
      </c>
      <c r="B279" s="103"/>
      <c r="E279" s="42"/>
      <c r="F279" s="54">
        <f t="shared" si="6"/>
        <v>0</v>
      </c>
      <c r="G279" s="54">
        <f t="shared" si="7"/>
        <v>0</v>
      </c>
    </row>
    <row r="280" spans="1:7" x14ac:dyDescent="0.25">
      <c r="A280" s="28" t="s">
        <v>831</v>
      </c>
      <c r="B280" s="103"/>
      <c r="E280" s="42"/>
      <c r="F280" s="54">
        <f t="shared" si="6"/>
        <v>0</v>
      </c>
      <c r="G280" s="54">
        <f t="shared" si="7"/>
        <v>0</v>
      </c>
    </row>
    <row r="281" spans="1:7" x14ac:dyDescent="0.25">
      <c r="A281" s="28" t="s">
        <v>832</v>
      </c>
      <c r="B281" s="103"/>
      <c r="E281" s="45"/>
      <c r="F281" s="54">
        <f t="shared" si="6"/>
        <v>0</v>
      </c>
      <c r="G281" s="54">
        <f t="shared" si="7"/>
        <v>0</v>
      </c>
    </row>
    <row r="282" spans="1:7" x14ac:dyDescent="0.25">
      <c r="A282" s="28" t="s">
        <v>833</v>
      </c>
      <c r="B282" s="103"/>
      <c r="E282" s="45"/>
      <c r="F282" s="54">
        <f t="shared" si="6"/>
        <v>0</v>
      </c>
      <c r="G282" s="54">
        <f t="shared" si="7"/>
        <v>0</v>
      </c>
    </row>
    <row r="283" spans="1:7" x14ac:dyDescent="0.25">
      <c r="A283" s="28" t="s">
        <v>834</v>
      </c>
      <c r="B283" s="103"/>
      <c r="E283" s="45"/>
      <c r="F283" s="54">
        <f t="shared" si="6"/>
        <v>0</v>
      </c>
      <c r="G283" s="54">
        <f t="shared" si="7"/>
        <v>0</v>
      </c>
    </row>
    <row r="284" spans="1:7" x14ac:dyDescent="0.25">
      <c r="A284" s="28" t="s">
        <v>835</v>
      </c>
      <c r="B284" s="103"/>
      <c r="E284" s="45"/>
      <c r="F284" s="54">
        <f t="shared" si="6"/>
        <v>0</v>
      </c>
      <c r="G284" s="54">
        <f t="shared" si="7"/>
        <v>0</v>
      </c>
    </row>
    <row r="285" spans="1:7" x14ac:dyDescent="0.25">
      <c r="A285" s="28" t="s">
        <v>836</v>
      </c>
      <c r="B285" s="45"/>
      <c r="E285" s="45"/>
      <c r="F285" s="54">
        <f t="shared" si="6"/>
        <v>0</v>
      </c>
      <c r="G285" s="54">
        <f t="shared" si="7"/>
        <v>0</v>
      </c>
    </row>
    <row r="286" spans="1:7" x14ac:dyDescent="0.25">
      <c r="A286" s="28" t="s">
        <v>837</v>
      </c>
      <c r="B286" s="45"/>
      <c r="E286" s="45"/>
      <c r="F286" s="54">
        <f t="shared" si="6"/>
        <v>0</v>
      </c>
      <c r="G286" s="54">
        <f t="shared" si="7"/>
        <v>0</v>
      </c>
    </row>
    <row r="287" spans="1:7" x14ac:dyDescent="0.25">
      <c r="A287" s="28" t="s">
        <v>838</v>
      </c>
      <c r="B287" s="45"/>
      <c r="F287" s="54">
        <f t="shared" si="6"/>
        <v>0</v>
      </c>
      <c r="G287" s="54">
        <f t="shared" si="7"/>
        <v>0</v>
      </c>
    </row>
    <row r="288" spans="1:7" x14ac:dyDescent="0.25">
      <c r="A288" s="28" t="s">
        <v>839</v>
      </c>
      <c r="B288" s="45"/>
      <c r="E288" s="65"/>
      <c r="F288" s="54">
        <f t="shared" si="6"/>
        <v>0</v>
      </c>
      <c r="G288" s="54">
        <f t="shared" si="7"/>
        <v>0</v>
      </c>
    </row>
    <row r="289" spans="1:7" x14ac:dyDescent="0.25">
      <c r="A289" s="28" t="s">
        <v>840</v>
      </c>
      <c r="B289" s="45"/>
      <c r="E289" s="65"/>
      <c r="F289" s="54">
        <f t="shared" si="6"/>
        <v>0</v>
      </c>
      <c r="G289" s="54">
        <f t="shared" si="7"/>
        <v>0</v>
      </c>
    </row>
    <row r="290" spans="1:7" x14ac:dyDescent="0.25">
      <c r="A290" s="28" t="s">
        <v>841</v>
      </c>
      <c r="B290" s="45"/>
      <c r="E290" s="65"/>
      <c r="F290" s="54">
        <f t="shared" si="6"/>
        <v>0</v>
      </c>
      <c r="G290" s="54">
        <f t="shared" si="7"/>
        <v>0</v>
      </c>
    </row>
    <row r="291" spans="1:7" x14ac:dyDescent="0.25">
      <c r="A291" s="28" t="s">
        <v>842</v>
      </c>
      <c r="B291" s="45"/>
      <c r="E291" s="65"/>
      <c r="F291" s="54">
        <f t="shared" si="6"/>
        <v>0</v>
      </c>
      <c r="G291" s="54">
        <f t="shared" si="7"/>
        <v>0</v>
      </c>
    </row>
    <row r="292" spans="1:7" x14ac:dyDescent="0.25">
      <c r="A292" s="28" t="s">
        <v>843</v>
      </c>
      <c r="B292" s="45"/>
      <c r="E292" s="65"/>
      <c r="F292" s="54">
        <f t="shared" si="6"/>
        <v>0</v>
      </c>
      <c r="G292" s="54">
        <f t="shared" si="7"/>
        <v>0</v>
      </c>
    </row>
    <row r="293" spans="1:7" x14ac:dyDescent="0.25">
      <c r="A293" s="28" t="s">
        <v>844</v>
      </c>
      <c r="B293" s="45"/>
      <c r="E293" s="65"/>
      <c r="F293" s="54">
        <f t="shared" si="6"/>
        <v>0</v>
      </c>
      <c r="G293" s="54">
        <f t="shared" si="7"/>
        <v>0</v>
      </c>
    </row>
    <row r="294" spans="1:7" x14ac:dyDescent="0.25">
      <c r="A294" s="28" t="s">
        <v>845</v>
      </c>
      <c r="B294" s="45"/>
      <c r="E294" s="65"/>
      <c r="F294" s="54">
        <f t="shared" si="6"/>
        <v>0</v>
      </c>
      <c r="G294" s="54">
        <f t="shared" si="7"/>
        <v>0</v>
      </c>
    </row>
    <row r="295" spans="1:7" x14ac:dyDescent="0.25">
      <c r="A295" s="28" t="s">
        <v>846</v>
      </c>
      <c r="B295" s="45"/>
      <c r="E295" s="65"/>
      <c r="F295" s="54">
        <f t="shared" si="6"/>
        <v>0</v>
      </c>
      <c r="G295" s="54">
        <f t="shared" si="7"/>
        <v>0</v>
      </c>
    </row>
    <row r="296" spans="1:7" x14ac:dyDescent="0.25">
      <c r="A296" s="28" t="s">
        <v>847</v>
      </c>
      <c r="B296" s="55" t="s">
        <v>100</v>
      </c>
      <c r="C296" s="53">
        <f>SUM(C272:C295)</f>
        <v>57920.7</v>
      </c>
      <c r="D296" s="53">
        <f>SUM(D272:D295)</f>
        <v>10952</v>
      </c>
      <c r="E296" s="65"/>
      <c r="F296" s="56">
        <f>SUM(F272:F295)</f>
        <v>1.0000000000000002</v>
      </c>
      <c r="G296" s="56">
        <f>SUM(G272:G295)</f>
        <v>1</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83" t="s">
        <v>967</v>
      </c>
      <c r="E298" s="114"/>
      <c r="F298" s="83" t="s">
        <v>967</v>
      </c>
      <c r="G298" s="83" t="s">
        <v>967</v>
      </c>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83" t="s">
        <v>967</v>
      </c>
      <c r="G301" s="83" t="s">
        <v>967</v>
      </c>
    </row>
    <row r="302" spans="1:7" x14ac:dyDescent="0.25">
      <c r="A302" s="28" t="s">
        <v>851</v>
      </c>
      <c r="B302" s="28" t="s">
        <v>738</v>
      </c>
      <c r="C302" s="83" t="s">
        <v>967</v>
      </c>
      <c r="D302" s="83" t="s">
        <v>967</v>
      </c>
      <c r="E302" s="114"/>
      <c r="F302" s="83" t="s">
        <v>967</v>
      </c>
      <c r="G302" s="83" t="s">
        <v>967</v>
      </c>
    </row>
    <row r="303" spans="1:7" x14ac:dyDescent="0.25">
      <c r="A303" s="28" t="s">
        <v>852</v>
      </c>
      <c r="B303" s="28" t="s">
        <v>740</v>
      </c>
      <c r="C303" s="83" t="s">
        <v>967</v>
      </c>
      <c r="D303" s="83" t="s">
        <v>967</v>
      </c>
      <c r="E303" s="114"/>
      <c r="F303" s="83" t="s">
        <v>967</v>
      </c>
      <c r="G303" s="83" t="s">
        <v>967</v>
      </c>
    </row>
    <row r="304" spans="1:7" x14ac:dyDescent="0.25">
      <c r="A304" s="28" t="s">
        <v>853</v>
      </c>
      <c r="B304" s="28" t="s">
        <v>742</v>
      </c>
      <c r="C304" s="83" t="s">
        <v>967</v>
      </c>
      <c r="D304" s="83" t="s">
        <v>967</v>
      </c>
      <c r="E304" s="114"/>
      <c r="F304" s="83" t="s">
        <v>967</v>
      </c>
      <c r="G304" s="83" t="s">
        <v>967</v>
      </c>
    </row>
    <row r="305" spans="1:7" x14ac:dyDescent="0.25">
      <c r="A305" s="28" t="s">
        <v>854</v>
      </c>
      <c r="B305" s="28" t="s">
        <v>744</v>
      </c>
      <c r="C305" s="83" t="s">
        <v>967</v>
      </c>
      <c r="D305" s="83" t="s">
        <v>967</v>
      </c>
      <c r="E305" s="114"/>
      <c r="F305" s="83" t="s">
        <v>967</v>
      </c>
      <c r="G305" s="83" t="s">
        <v>967</v>
      </c>
    </row>
    <row r="306" spans="1:7" x14ac:dyDescent="0.25">
      <c r="A306" s="28" t="s">
        <v>855</v>
      </c>
      <c r="B306" s="28" t="s">
        <v>746</v>
      </c>
      <c r="C306" s="83" t="s">
        <v>967</v>
      </c>
      <c r="D306" s="83" t="s">
        <v>967</v>
      </c>
      <c r="E306" s="114"/>
      <c r="F306" s="83" t="s">
        <v>967</v>
      </c>
      <c r="G306" s="83" t="s">
        <v>967</v>
      </c>
    </row>
    <row r="307" spans="1:7" x14ac:dyDescent="0.25">
      <c r="A307" s="28" t="s">
        <v>856</v>
      </c>
      <c r="B307" s="28" t="s">
        <v>748</v>
      </c>
      <c r="C307" s="83" t="s">
        <v>967</v>
      </c>
      <c r="D307" s="83" t="s">
        <v>967</v>
      </c>
      <c r="E307" s="114"/>
      <c r="F307" s="83" t="s">
        <v>967</v>
      </c>
      <c r="G307" s="83" t="s">
        <v>967</v>
      </c>
    </row>
    <row r="308" spans="1:7" x14ac:dyDescent="0.25">
      <c r="A308" s="28" t="s">
        <v>857</v>
      </c>
      <c r="B308" s="28" t="s">
        <v>750</v>
      </c>
      <c r="C308" s="83" t="s">
        <v>967</v>
      </c>
      <c r="D308" s="83" t="s">
        <v>967</v>
      </c>
      <c r="E308" s="114"/>
      <c r="F308" s="83" t="s">
        <v>967</v>
      </c>
      <c r="G308" s="83" t="s">
        <v>967</v>
      </c>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51.26</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42240.849633498525</v>
      </c>
      <c r="D323" s="361">
        <v>7356.5600697400969</v>
      </c>
      <c r="E323" s="114"/>
      <c r="F323" s="54">
        <f t="shared" ref="F323:F330" si="8">IF($C$331=0,"",IF(C323="","",C323/$C$331))</f>
        <v>0.72931728079877667</v>
      </c>
      <c r="G323" s="54">
        <f>IF($D$331=0,"",IF(D323="","",D323/$D$331))</f>
        <v>0.13316952072145102</v>
      </c>
    </row>
    <row r="324" spans="1:7" x14ac:dyDescent="0.25">
      <c r="A324" s="28" t="s">
        <v>871</v>
      </c>
      <c r="B324" s="28" t="s">
        <v>738</v>
      </c>
      <c r="C324" s="361">
        <v>6207.0499641785727</v>
      </c>
      <c r="D324" s="361">
        <v>5640.9156631391152</v>
      </c>
      <c r="E324" s="114"/>
      <c r="F324" s="54">
        <f t="shared" si="8"/>
        <v>0.10716898075996222</v>
      </c>
      <c r="G324" s="54">
        <f t="shared" ref="G324:G330" si="9">IF($D$331=0,"",IF(D324="","",D324/$D$331))</f>
        <v>0.10211267605633803</v>
      </c>
    </row>
    <row r="325" spans="1:7" x14ac:dyDescent="0.25">
      <c r="A325" s="28" t="s">
        <v>872</v>
      </c>
      <c r="B325" s="28" t="s">
        <v>740</v>
      </c>
      <c r="C325" s="361">
        <v>4285.5695979464317</v>
      </c>
      <c r="D325" s="361">
        <v>3457.8771033532012</v>
      </c>
      <c r="E325" s="114"/>
      <c r="F325" s="54">
        <f t="shared" si="8"/>
        <v>7.3993302525087748E-2</v>
      </c>
      <c r="G325" s="54">
        <f t="shared" si="9"/>
        <v>6.2594994426993622E-2</v>
      </c>
    </row>
    <row r="326" spans="1:7" x14ac:dyDescent="0.25">
      <c r="A326" s="28" t="s">
        <v>873</v>
      </c>
      <c r="B326" s="28" t="s">
        <v>742</v>
      </c>
      <c r="C326" s="361">
        <v>2336.9595140592369</v>
      </c>
      <c r="D326" s="361">
        <v>2111.6699914852206</v>
      </c>
      <c r="E326" s="114"/>
      <c r="F326" s="54">
        <f t="shared" si="8"/>
        <v>4.0349211081655754E-2</v>
      </c>
      <c r="G326" s="54">
        <f t="shared" si="9"/>
        <v>3.8225757422231228E-2</v>
      </c>
    </row>
    <row r="327" spans="1:7" x14ac:dyDescent="0.25">
      <c r="A327" s="28" t="s">
        <v>874</v>
      </c>
      <c r="B327" s="28" t="s">
        <v>744</v>
      </c>
      <c r="C327" s="361">
        <v>1245.8336663821394</v>
      </c>
      <c r="D327" s="361">
        <v>1132.1014069659004</v>
      </c>
      <c r="E327" s="114"/>
      <c r="F327" s="54">
        <f t="shared" si="8"/>
        <v>2.1510173914040618E-2</v>
      </c>
      <c r="G327" s="54">
        <f t="shared" si="9"/>
        <v>2.0493464383422842E-2</v>
      </c>
    </row>
    <row r="328" spans="1:7" x14ac:dyDescent="0.25">
      <c r="A328" s="28" t="s">
        <v>875</v>
      </c>
      <c r="B328" s="28" t="s">
        <v>746</v>
      </c>
      <c r="C328" s="361">
        <v>533.45719300062979</v>
      </c>
      <c r="D328" s="361">
        <v>622.72574301585371</v>
      </c>
      <c r="E328" s="114"/>
      <c r="F328" s="54">
        <f t="shared" si="8"/>
        <v>9.2105048264282344E-3</v>
      </c>
      <c r="G328" s="54">
        <f t="shared" si="9"/>
        <v>1.1272672003242477E-2</v>
      </c>
    </row>
    <row r="329" spans="1:7" x14ac:dyDescent="0.25">
      <c r="A329" s="28" t="s">
        <v>876</v>
      </c>
      <c r="B329" s="28" t="s">
        <v>748</v>
      </c>
      <c r="C329" s="361">
        <v>278.89470504814864</v>
      </c>
      <c r="D329" s="361">
        <v>407.22065442160317</v>
      </c>
      <c r="E329" s="114"/>
      <c r="F329" s="54">
        <f t="shared" si="8"/>
        <v>4.8153086332237711E-3</v>
      </c>
      <c r="G329" s="54">
        <f t="shared" si="9"/>
        <v>7.3715675347046303E-3</v>
      </c>
    </row>
    <row r="330" spans="1:7" x14ac:dyDescent="0.25">
      <c r="A330" s="28" t="s">
        <v>877</v>
      </c>
      <c r="B330" s="28" t="s">
        <v>750</v>
      </c>
      <c r="C330" s="361">
        <v>789.73038273403051</v>
      </c>
      <c r="D330" s="361">
        <v>34513</v>
      </c>
      <c r="E330" s="114"/>
      <c r="F330" s="54">
        <f t="shared" si="8"/>
        <v>1.3635237460825124E-2</v>
      </c>
      <c r="G330" s="54">
        <f t="shared" si="9"/>
        <v>0.62475934745161621</v>
      </c>
    </row>
    <row r="331" spans="1:7" x14ac:dyDescent="0.25">
      <c r="A331" s="28" t="s">
        <v>878</v>
      </c>
      <c r="B331" s="55" t="s">
        <v>100</v>
      </c>
      <c r="C331" s="361">
        <f>SUM(C323:C330)</f>
        <v>57918.344656847708</v>
      </c>
      <c r="D331" s="361">
        <f>SUM(D323:D330)</f>
        <v>55242.070632120987</v>
      </c>
      <c r="E331" s="114"/>
      <c r="F331" s="65">
        <f>SUM(F323:F330)</f>
        <v>1.0000000000000002</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25.617124115311583</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3.8667357155187299</v>
      </c>
      <c r="G346" s="28"/>
    </row>
    <row r="347" spans="1:7" x14ac:dyDescent="0.25">
      <c r="A347" s="28" t="s">
        <v>900</v>
      </c>
      <c r="B347" s="45" t="s">
        <v>901</v>
      </c>
      <c r="C347" s="364">
        <v>14.46573450716382</v>
      </c>
      <c r="G347" s="28"/>
    </row>
    <row r="348" spans="1:7" x14ac:dyDescent="0.25">
      <c r="A348" s="28" t="s">
        <v>902</v>
      </c>
      <c r="B348" s="45" t="s">
        <v>903</v>
      </c>
      <c r="C348" s="364">
        <v>31.00293457621267</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25.047471085793198</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A3" sqref="A3"/>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1" spans="1:13" x14ac:dyDescent="0.25">
      <c r="A1" s="423" t="s">
        <v>1740</v>
      </c>
    </row>
    <row r="2" spans="1:13" ht="31.5" x14ac:dyDescent="0.25">
      <c r="A2" s="25" t="s">
        <v>1630</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1631</v>
      </c>
      <c r="C6" s="32"/>
      <c r="E6" s="34"/>
      <c r="F6" s="34"/>
      <c r="G6" s="34"/>
      <c r="H6" s="26"/>
      <c r="L6" s="26"/>
      <c r="M6" s="26"/>
    </row>
    <row r="7" spans="1:13" x14ac:dyDescent="0.25">
      <c r="B7" s="36" t="s">
        <v>1632</v>
      </c>
      <c r="H7" s="26"/>
      <c r="L7" s="26"/>
      <c r="M7" s="26"/>
    </row>
    <row r="8" spans="1:13" x14ac:dyDescent="0.25">
      <c r="B8" s="36" t="s">
        <v>1633</v>
      </c>
      <c r="H8" s="26"/>
      <c r="L8" s="26"/>
      <c r="M8" s="26"/>
    </row>
    <row r="9" spans="1:13" ht="15.75" thickBot="1" x14ac:dyDescent="0.3">
      <c r="B9" s="37" t="s">
        <v>1634</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1635</v>
      </c>
      <c r="C12" s="40"/>
      <c r="D12" s="40"/>
      <c r="E12" s="40"/>
      <c r="F12" s="40"/>
      <c r="G12" s="40"/>
      <c r="H12" s="26"/>
      <c r="L12" s="26"/>
      <c r="M12" s="26"/>
    </row>
    <row r="13" spans="1:13" ht="15" customHeight="1" x14ac:dyDescent="0.25">
      <c r="A13" s="47"/>
      <c r="B13" s="48" t="s">
        <v>1636</v>
      </c>
      <c r="C13" s="47" t="s">
        <v>1637</v>
      </c>
      <c r="D13" s="47" t="s">
        <v>1638</v>
      </c>
      <c r="E13" s="49"/>
      <c r="F13" s="50"/>
      <c r="G13" s="50"/>
      <c r="H13" s="26"/>
      <c r="L13" s="26"/>
      <c r="M13" s="26"/>
    </row>
    <row r="14" spans="1:13" x14ac:dyDescent="0.25">
      <c r="A14" s="114" t="s">
        <v>1639</v>
      </c>
      <c r="B14" s="103" t="s">
        <v>1640</v>
      </c>
      <c r="C14" s="114" t="s">
        <v>970</v>
      </c>
      <c r="D14" s="114" t="s">
        <v>970</v>
      </c>
      <c r="E14" s="34"/>
      <c r="F14" s="34"/>
      <c r="G14" s="34"/>
      <c r="H14" s="26"/>
      <c r="L14" s="26"/>
      <c r="M14" s="26"/>
    </row>
    <row r="15" spans="1:13" x14ac:dyDescent="0.25">
      <c r="A15" s="114" t="s">
        <v>1641</v>
      </c>
      <c r="B15" s="103" t="s">
        <v>444</v>
      </c>
      <c r="C15" s="114" t="s">
        <v>1735</v>
      </c>
      <c r="D15" s="114" t="s">
        <v>1739</v>
      </c>
      <c r="E15" s="34"/>
      <c r="F15" s="34"/>
      <c r="G15" s="34"/>
      <c r="H15" s="26"/>
      <c r="L15" s="26"/>
      <c r="M15" s="26"/>
    </row>
    <row r="16" spans="1:13" x14ac:dyDescent="0.25">
      <c r="A16" s="114" t="s">
        <v>1642</v>
      </c>
      <c r="B16" s="103" t="s">
        <v>1643</v>
      </c>
      <c r="C16" s="114" t="s">
        <v>970</v>
      </c>
      <c r="D16" s="114" t="s">
        <v>970</v>
      </c>
      <c r="E16" s="34"/>
      <c r="F16" s="34"/>
      <c r="G16" s="34"/>
      <c r="H16" s="26"/>
      <c r="L16" s="26"/>
      <c r="M16" s="26"/>
    </row>
    <row r="17" spans="1:13" x14ac:dyDescent="0.25">
      <c r="A17" s="114" t="s">
        <v>1644</v>
      </c>
      <c r="B17" s="103" t="s">
        <v>1645</v>
      </c>
      <c r="C17" s="114" t="s">
        <v>967</v>
      </c>
      <c r="D17" s="114" t="s">
        <v>967</v>
      </c>
      <c r="E17" s="34"/>
      <c r="F17" s="34"/>
      <c r="G17" s="34"/>
      <c r="H17" s="26"/>
      <c r="L17" s="26"/>
      <c r="M17" s="26"/>
    </row>
    <row r="18" spans="1:13" x14ac:dyDescent="0.25">
      <c r="A18" s="114" t="s">
        <v>1646</v>
      </c>
      <c r="B18" s="103" t="s">
        <v>1647</v>
      </c>
      <c r="C18" s="114" t="s">
        <v>1610</v>
      </c>
      <c r="D18" s="114" t="s">
        <v>1737</v>
      </c>
      <c r="E18" s="34"/>
      <c r="F18" s="34"/>
      <c r="G18" s="34"/>
      <c r="H18" s="26"/>
      <c r="L18" s="26"/>
      <c r="M18" s="26"/>
    </row>
    <row r="19" spans="1:13" x14ac:dyDescent="0.25">
      <c r="A19" s="114" t="s">
        <v>1648</v>
      </c>
      <c r="B19" s="103" t="s">
        <v>1649</v>
      </c>
      <c r="C19" s="114" t="s">
        <v>970</v>
      </c>
      <c r="D19" s="114" t="s">
        <v>970</v>
      </c>
      <c r="E19" s="34"/>
      <c r="F19" s="34"/>
      <c r="G19" s="34"/>
      <c r="H19" s="26"/>
      <c r="L19" s="26"/>
      <c r="M19" s="26"/>
    </row>
    <row r="20" spans="1:13" x14ac:dyDescent="0.25">
      <c r="A20" s="114" t="s">
        <v>1650</v>
      </c>
      <c r="B20" s="103" t="s">
        <v>1651</v>
      </c>
      <c r="C20" s="114" t="s">
        <v>1736</v>
      </c>
      <c r="D20" s="114" t="s">
        <v>1738</v>
      </c>
      <c r="E20" s="34"/>
      <c r="F20" s="34"/>
      <c r="G20" s="34"/>
      <c r="H20" s="26"/>
      <c r="L20" s="26"/>
      <c r="M20" s="26"/>
    </row>
    <row r="21" spans="1:13" x14ac:dyDescent="0.25">
      <c r="A21" s="114" t="s">
        <v>1652</v>
      </c>
      <c r="B21" s="103" t="s">
        <v>1653</v>
      </c>
      <c r="C21" s="114" t="s">
        <v>970</v>
      </c>
      <c r="D21" s="114" t="s">
        <v>970</v>
      </c>
      <c r="E21" s="34"/>
      <c r="F21" s="34"/>
      <c r="G21" s="34"/>
      <c r="H21" s="26"/>
      <c r="L21" s="26"/>
      <c r="M21" s="26"/>
    </row>
    <row r="22" spans="1:13" x14ac:dyDescent="0.25">
      <c r="A22" s="114" t="s">
        <v>1654</v>
      </c>
      <c r="B22" s="103" t="s">
        <v>1655</v>
      </c>
      <c r="C22" s="114" t="s">
        <v>973</v>
      </c>
      <c r="D22" s="114" t="s">
        <v>973</v>
      </c>
      <c r="E22" s="34"/>
      <c r="F22" s="34"/>
      <c r="G22" s="34"/>
      <c r="H22" s="26"/>
      <c r="L22" s="26"/>
      <c r="M22" s="26"/>
    </row>
    <row r="23" spans="1:13" outlineLevel="1" x14ac:dyDescent="0.25">
      <c r="A23" s="114" t="s">
        <v>1656</v>
      </c>
      <c r="B23" s="103" t="s">
        <v>1657</v>
      </c>
      <c r="C23" s="114" t="s">
        <v>970</v>
      </c>
      <c r="D23" s="114" t="s">
        <v>970</v>
      </c>
      <c r="E23" s="34"/>
      <c r="F23" s="34"/>
      <c r="G23" s="34"/>
      <c r="H23" s="26"/>
      <c r="L23" s="26"/>
      <c r="M23" s="26"/>
    </row>
    <row r="24" spans="1:13" outlineLevel="1" x14ac:dyDescent="0.25">
      <c r="A24" s="114" t="s">
        <v>1658</v>
      </c>
      <c r="B24" s="103" t="s">
        <v>1659</v>
      </c>
      <c r="C24" s="114" t="s">
        <v>1610</v>
      </c>
      <c r="D24" s="114" t="s">
        <v>1737</v>
      </c>
      <c r="E24" s="34"/>
      <c r="F24" s="34"/>
      <c r="G24" s="34"/>
      <c r="H24" s="26"/>
      <c r="L24" s="26"/>
      <c r="M24" s="26"/>
    </row>
    <row r="25" spans="1:13" outlineLevel="1" x14ac:dyDescent="0.25">
      <c r="A25" s="114" t="s">
        <v>1660</v>
      </c>
      <c r="B25" s="43"/>
      <c r="E25" s="34"/>
      <c r="F25" s="34"/>
      <c r="G25" s="34"/>
      <c r="H25" s="26"/>
      <c r="L25" s="26"/>
      <c r="M25" s="26"/>
    </row>
    <row r="26" spans="1:13" outlineLevel="1" x14ac:dyDescent="0.25">
      <c r="A26" s="114" t="s">
        <v>1661</v>
      </c>
      <c r="B26" s="43"/>
      <c r="E26" s="34"/>
      <c r="F26" s="34"/>
      <c r="G26" s="34"/>
      <c r="H26" s="26"/>
      <c r="L26" s="26"/>
      <c r="M26" s="26"/>
    </row>
    <row r="27" spans="1:13" outlineLevel="1" x14ac:dyDescent="0.25">
      <c r="A27" s="114" t="s">
        <v>1662</v>
      </c>
      <c r="B27" s="43"/>
      <c r="E27" s="34"/>
      <c r="F27" s="34"/>
      <c r="G27" s="34"/>
      <c r="H27" s="26"/>
      <c r="L27" s="26"/>
      <c r="M27" s="26"/>
    </row>
    <row r="28" spans="1:13" outlineLevel="1" x14ac:dyDescent="0.25">
      <c r="A28" s="114" t="s">
        <v>1663</v>
      </c>
      <c r="B28" s="43"/>
      <c r="E28" s="34"/>
      <c r="F28" s="34"/>
      <c r="G28" s="34"/>
      <c r="H28" s="26"/>
      <c r="L28" s="26"/>
      <c r="M28" s="26"/>
    </row>
    <row r="29" spans="1:13" outlineLevel="1" x14ac:dyDescent="0.25">
      <c r="A29" s="114" t="s">
        <v>1664</v>
      </c>
      <c r="B29" s="43"/>
      <c r="E29" s="34"/>
      <c r="F29" s="34"/>
      <c r="G29" s="34"/>
      <c r="H29" s="26"/>
      <c r="L29" s="26"/>
      <c r="M29" s="26"/>
    </row>
    <row r="30" spans="1:13" outlineLevel="1" x14ac:dyDescent="0.25">
      <c r="A30" s="114" t="s">
        <v>1665</v>
      </c>
      <c r="B30" s="43"/>
      <c r="E30" s="34"/>
      <c r="F30" s="34"/>
      <c r="G30" s="34"/>
      <c r="H30" s="26"/>
      <c r="L30" s="26"/>
      <c r="M30" s="26"/>
    </row>
    <row r="31" spans="1:13" outlineLevel="1" x14ac:dyDescent="0.25">
      <c r="A31" s="114" t="s">
        <v>1666</v>
      </c>
      <c r="B31" s="43"/>
      <c r="E31" s="34"/>
      <c r="F31" s="34"/>
      <c r="G31" s="34"/>
      <c r="H31" s="26"/>
      <c r="L31" s="26"/>
      <c r="M31" s="26"/>
    </row>
    <row r="32" spans="1:13" outlineLevel="1" x14ac:dyDescent="0.25">
      <c r="A32" s="114" t="s">
        <v>1667</v>
      </c>
      <c r="B32" s="43"/>
      <c r="E32" s="34"/>
      <c r="F32" s="34"/>
      <c r="G32" s="34"/>
      <c r="H32" s="26"/>
      <c r="L32" s="26"/>
      <c r="M32" s="26"/>
    </row>
    <row r="33" spans="1:13" ht="18.75" x14ac:dyDescent="0.25">
      <c r="A33" s="40"/>
      <c r="B33" s="39" t="s">
        <v>1633</v>
      </c>
      <c r="C33" s="40"/>
      <c r="D33" s="40"/>
      <c r="E33" s="40"/>
      <c r="F33" s="40"/>
      <c r="G33" s="40"/>
      <c r="H33" s="26"/>
      <c r="L33" s="26"/>
      <c r="M33" s="26"/>
    </row>
    <row r="34" spans="1:13" ht="15" customHeight="1" x14ac:dyDescent="0.25">
      <c r="A34" s="47"/>
      <c r="B34" s="48" t="s">
        <v>1668</v>
      </c>
      <c r="C34" s="47" t="s">
        <v>1638</v>
      </c>
      <c r="D34" s="47" t="s">
        <v>1669</v>
      </c>
      <c r="E34" s="50"/>
      <c r="F34" s="50"/>
      <c r="G34" s="50"/>
      <c r="H34" s="26"/>
      <c r="L34" s="26"/>
      <c r="M34" s="26"/>
    </row>
    <row r="35" spans="1:13" x14ac:dyDescent="0.25">
      <c r="A35" s="114" t="s">
        <v>1670</v>
      </c>
      <c r="B35" s="43" t="s">
        <v>970</v>
      </c>
      <c r="C35" s="43" t="s">
        <v>970</v>
      </c>
      <c r="D35" s="43" t="s">
        <v>970</v>
      </c>
      <c r="E35" s="388"/>
      <c r="F35" s="389"/>
      <c r="G35" s="389"/>
      <c r="H35" s="26"/>
      <c r="L35" s="26"/>
      <c r="M35" s="26"/>
    </row>
    <row r="36" spans="1:13" x14ac:dyDescent="0.25">
      <c r="A36" s="114" t="s">
        <v>1671</v>
      </c>
      <c r="B36" s="103"/>
      <c r="H36" s="26"/>
      <c r="L36" s="26"/>
      <c r="M36" s="26"/>
    </row>
    <row r="37" spans="1:13" x14ac:dyDescent="0.25">
      <c r="A37" s="114" t="s">
        <v>1672</v>
      </c>
      <c r="B37" s="103"/>
      <c r="H37" s="26"/>
      <c r="L37" s="26"/>
      <c r="M37" s="26"/>
    </row>
    <row r="38" spans="1:13" x14ac:dyDescent="0.25">
      <c r="A38" s="114" t="s">
        <v>1673</v>
      </c>
      <c r="B38" s="103"/>
      <c r="H38" s="26"/>
      <c r="L38" s="26"/>
      <c r="M38" s="26"/>
    </row>
    <row r="39" spans="1:13" x14ac:dyDescent="0.25">
      <c r="A39" s="114" t="s">
        <v>1674</v>
      </c>
      <c r="B39" s="103"/>
      <c r="H39" s="26"/>
      <c r="L39" s="26"/>
      <c r="M39" s="26"/>
    </row>
    <row r="40" spans="1:13" x14ac:dyDescent="0.25">
      <c r="A40" s="114" t="s">
        <v>1675</v>
      </c>
      <c r="B40" s="103"/>
      <c r="H40" s="26"/>
      <c r="L40" s="26"/>
      <c r="M40" s="26"/>
    </row>
    <row r="41" spans="1:13" x14ac:dyDescent="0.25">
      <c r="A41" s="114" t="s">
        <v>1676</v>
      </c>
      <c r="B41" s="103"/>
      <c r="H41" s="26"/>
      <c r="L41" s="26"/>
      <c r="M41" s="26"/>
    </row>
    <row r="42" spans="1:13" x14ac:dyDescent="0.25">
      <c r="A42" s="114" t="s">
        <v>1677</v>
      </c>
      <c r="B42" s="103"/>
      <c r="H42" s="26"/>
      <c r="L42" s="26"/>
      <c r="M42" s="26"/>
    </row>
    <row r="43" spans="1:13" x14ac:dyDescent="0.25">
      <c r="A43" s="114" t="s">
        <v>1678</v>
      </c>
      <c r="B43" s="103"/>
      <c r="H43" s="26"/>
      <c r="L43" s="26"/>
      <c r="M43" s="26"/>
    </row>
    <row r="44" spans="1:13" x14ac:dyDescent="0.25">
      <c r="A44" s="114" t="s">
        <v>1679</v>
      </c>
      <c r="B44" s="103"/>
      <c r="H44" s="26"/>
      <c r="L44" s="26"/>
      <c r="M44" s="26"/>
    </row>
    <row r="45" spans="1:13" x14ac:dyDescent="0.25">
      <c r="A45" s="114" t="s">
        <v>1680</v>
      </c>
      <c r="B45" s="103"/>
      <c r="H45" s="26"/>
      <c r="L45" s="26"/>
      <c r="M45" s="26"/>
    </row>
    <row r="46" spans="1:13" x14ac:dyDescent="0.25">
      <c r="A46" s="114" t="s">
        <v>1681</v>
      </c>
      <c r="B46" s="103"/>
      <c r="H46" s="26"/>
      <c r="L46" s="26"/>
      <c r="M46" s="26"/>
    </row>
    <row r="47" spans="1:13" x14ac:dyDescent="0.25">
      <c r="A47" s="114" t="s">
        <v>1682</v>
      </c>
      <c r="B47" s="103"/>
      <c r="H47" s="26"/>
      <c r="L47" s="26"/>
      <c r="M47" s="26"/>
    </row>
    <row r="48" spans="1:13" x14ac:dyDescent="0.25">
      <c r="A48" s="114" t="s">
        <v>1683</v>
      </c>
      <c r="B48" s="103"/>
      <c r="H48" s="26"/>
      <c r="L48" s="26"/>
      <c r="M48" s="26"/>
    </row>
    <row r="49" spans="1:13" x14ac:dyDescent="0.25">
      <c r="A49" s="114" t="s">
        <v>1684</v>
      </c>
      <c r="B49" s="103"/>
      <c r="H49" s="26"/>
      <c r="L49" s="26"/>
      <c r="M49" s="26"/>
    </row>
    <row r="50" spans="1:13" x14ac:dyDescent="0.25">
      <c r="A50" s="114" t="s">
        <v>1685</v>
      </c>
      <c r="B50" s="103"/>
      <c r="H50" s="26"/>
      <c r="L50" s="26"/>
      <c r="M50" s="26"/>
    </row>
    <row r="51" spans="1:13" x14ac:dyDescent="0.25">
      <c r="A51" s="114" t="s">
        <v>1686</v>
      </c>
      <c r="B51" s="103"/>
      <c r="H51" s="26"/>
      <c r="L51" s="26"/>
      <c r="M51" s="26"/>
    </row>
    <row r="52" spans="1:13" x14ac:dyDescent="0.25">
      <c r="A52" s="114" t="s">
        <v>1687</v>
      </c>
      <c r="B52" s="103"/>
      <c r="H52" s="26"/>
      <c r="L52" s="26"/>
      <c r="M52" s="26"/>
    </row>
    <row r="53" spans="1:13" x14ac:dyDescent="0.25">
      <c r="A53" s="114" t="s">
        <v>1688</v>
      </c>
      <c r="B53" s="103"/>
      <c r="H53" s="26"/>
      <c r="L53" s="26"/>
      <c r="M53" s="26"/>
    </row>
    <row r="54" spans="1:13" x14ac:dyDescent="0.25">
      <c r="A54" s="114" t="s">
        <v>1689</v>
      </c>
      <c r="B54" s="103"/>
      <c r="H54" s="26"/>
      <c r="L54" s="26"/>
      <c r="M54" s="26"/>
    </row>
    <row r="55" spans="1:13" x14ac:dyDescent="0.25">
      <c r="A55" s="114" t="s">
        <v>1690</v>
      </c>
      <c r="B55" s="103"/>
      <c r="H55" s="26"/>
      <c r="L55" s="26"/>
      <c r="M55" s="26"/>
    </row>
    <row r="56" spans="1:13" x14ac:dyDescent="0.25">
      <c r="A56" s="114" t="s">
        <v>1691</v>
      </c>
      <c r="B56" s="103"/>
      <c r="H56" s="26"/>
      <c r="L56" s="26"/>
      <c r="M56" s="26"/>
    </row>
    <row r="57" spans="1:13" x14ac:dyDescent="0.25">
      <c r="A57" s="114" t="s">
        <v>1692</v>
      </c>
      <c r="B57" s="103"/>
      <c r="H57" s="26"/>
      <c r="L57" s="26"/>
      <c r="M57" s="26"/>
    </row>
    <row r="58" spans="1:13" x14ac:dyDescent="0.25">
      <c r="A58" s="114" t="s">
        <v>1693</v>
      </c>
      <c r="B58" s="103"/>
      <c r="H58" s="26"/>
      <c r="L58" s="26"/>
      <c r="M58" s="26"/>
    </row>
    <row r="59" spans="1:13" x14ac:dyDescent="0.25">
      <c r="A59" s="114" t="s">
        <v>1694</v>
      </c>
      <c r="B59" s="103"/>
      <c r="H59" s="26"/>
      <c r="L59" s="26"/>
      <c r="M59" s="26"/>
    </row>
    <row r="60" spans="1:13" outlineLevel="1" x14ac:dyDescent="0.25">
      <c r="A60" s="114" t="s">
        <v>1695</v>
      </c>
      <c r="B60" s="103"/>
      <c r="E60" s="103"/>
      <c r="F60" s="103"/>
      <c r="G60" s="103"/>
      <c r="H60" s="26"/>
      <c r="L60" s="26"/>
      <c r="M60" s="26"/>
    </row>
    <row r="61" spans="1:13" outlineLevel="1" x14ac:dyDescent="0.25">
      <c r="A61" s="114" t="s">
        <v>1696</v>
      </c>
      <c r="B61" s="103"/>
      <c r="E61" s="103"/>
      <c r="F61" s="103"/>
      <c r="G61" s="103"/>
      <c r="H61" s="26"/>
      <c r="L61" s="26"/>
      <c r="M61" s="26"/>
    </row>
    <row r="62" spans="1:13" outlineLevel="1" x14ac:dyDescent="0.25">
      <c r="A62" s="114" t="s">
        <v>1697</v>
      </c>
      <c r="B62" s="103"/>
      <c r="E62" s="103"/>
      <c r="F62" s="103"/>
      <c r="G62" s="103"/>
      <c r="H62" s="26"/>
      <c r="L62" s="26"/>
      <c r="M62" s="26"/>
    </row>
    <row r="63" spans="1:13" outlineLevel="1" x14ac:dyDescent="0.25">
      <c r="A63" s="114" t="s">
        <v>1698</v>
      </c>
      <c r="B63" s="103"/>
      <c r="E63" s="103"/>
      <c r="F63" s="103"/>
      <c r="G63" s="103"/>
      <c r="H63" s="26"/>
      <c r="L63" s="26"/>
      <c r="M63" s="26"/>
    </row>
    <row r="64" spans="1:13" outlineLevel="1" x14ac:dyDescent="0.25">
      <c r="A64" s="114" t="s">
        <v>1699</v>
      </c>
      <c r="B64" s="103"/>
      <c r="E64" s="103"/>
      <c r="F64" s="103"/>
      <c r="G64" s="103"/>
      <c r="H64" s="26"/>
      <c r="L64" s="26"/>
      <c r="M64" s="26"/>
    </row>
    <row r="65" spans="1:14" outlineLevel="1" x14ac:dyDescent="0.25">
      <c r="A65" s="114" t="s">
        <v>1700</v>
      </c>
      <c r="B65" s="103"/>
      <c r="E65" s="103"/>
      <c r="F65" s="103"/>
      <c r="G65" s="103"/>
      <c r="H65" s="26"/>
      <c r="L65" s="26"/>
      <c r="M65" s="26"/>
    </row>
    <row r="66" spans="1:14" outlineLevel="1" x14ac:dyDescent="0.25">
      <c r="A66" s="114" t="s">
        <v>1701</v>
      </c>
      <c r="B66" s="103"/>
      <c r="E66" s="103"/>
      <c r="F66" s="103"/>
      <c r="G66" s="103"/>
      <c r="H66" s="26"/>
      <c r="L66" s="26"/>
      <c r="M66" s="26"/>
    </row>
    <row r="67" spans="1:14" outlineLevel="1" x14ac:dyDescent="0.25">
      <c r="A67" s="114" t="s">
        <v>1702</v>
      </c>
      <c r="B67" s="103"/>
      <c r="E67" s="103"/>
      <c r="F67" s="103"/>
      <c r="G67" s="103"/>
      <c r="H67" s="26"/>
      <c r="L67" s="26"/>
      <c r="M67" s="26"/>
    </row>
    <row r="68" spans="1:14" outlineLevel="1" x14ac:dyDescent="0.25">
      <c r="A68" s="114" t="s">
        <v>1703</v>
      </c>
      <c r="B68" s="103"/>
      <c r="E68" s="103"/>
      <c r="F68" s="103"/>
      <c r="G68" s="103"/>
      <c r="H68" s="26"/>
      <c r="L68" s="26"/>
      <c r="M68" s="26"/>
    </row>
    <row r="69" spans="1:14" outlineLevel="1" x14ac:dyDescent="0.25">
      <c r="A69" s="114" t="s">
        <v>1704</v>
      </c>
      <c r="B69" s="103"/>
      <c r="E69" s="103"/>
      <c r="F69" s="103"/>
      <c r="G69" s="103"/>
      <c r="H69" s="26"/>
      <c r="L69" s="26"/>
      <c r="M69" s="26"/>
    </row>
    <row r="70" spans="1:14" outlineLevel="1" x14ac:dyDescent="0.25">
      <c r="A70" s="114" t="s">
        <v>1705</v>
      </c>
      <c r="B70" s="103"/>
      <c r="E70" s="103"/>
      <c r="F70" s="103"/>
      <c r="G70" s="103"/>
      <c r="H70" s="26"/>
      <c r="L70" s="26"/>
      <c r="M70" s="26"/>
    </row>
    <row r="71" spans="1:14" outlineLevel="1" x14ac:dyDescent="0.25">
      <c r="A71" s="114" t="s">
        <v>1706</v>
      </c>
      <c r="B71" s="103"/>
      <c r="E71" s="103"/>
      <c r="F71" s="103"/>
      <c r="G71" s="103"/>
      <c r="H71" s="26"/>
      <c r="L71" s="26"/>
      <c r="M71" s="26"/>
    </row>
    <row r="72" spans="1:14" outlineLevel="1" x14ac:dyDescent="0.25">
      <c r="A72" s="114" t="s">
        <v>1707</v>
      </c>
      <c r="B72" s="103"/>
      <c r="E72" s="103"/>
      <c r="F72" s="103"/>
      <c r="G72" s="103"/>
      <c r="H72" s="26"/>
      <c r="L72" s="26"/>
      <c r="M72" s="26"/>
    </row>
    <row r="73" spans="1:14" ht="18.75" x14ac:dyDescent="0.25">
      <c r="A73" s="40"/>
      <c r="B73" s="39" t="s">
        <v>1634</v>
      </c>
      <c r="C73" s="40"/>
      <c r="D73" s="40"/>
      <c r="E73" s="40"/>
      <c r="F73" s="40"/>
      <c r="G73" s="40"/>
      <c r="H73" s="26"/>
    </row>
    <row r="74" spans="1:14" ht="15" customHeight="1" x14ac:dyDescent="0.25">
      <c r="A74" s="47"/>
      <c r="B74" s="48" t="s">
        <v>1708</v>
      </c>
      <c r="C74" s="47" t="s">
        <v>100</v>
      </c>
      <c r="D74" s="47"/>
      <c r="E74" s="50"/>
      <c r="F74" s="50"/>
      <c r="G74" s="50"/>
      <c r="H74" s="58"/>
      <c r="I74" s="58"/>
      <c r="J74" s="58"/>
      <c r="K74" s="58"/>
      <c r="L74" s="58"/>
      <c r="M74" s="58"/>
      <c r="N74" s="58"/>
    </row>
    <row r="75" spans="1:14" x14ac:dyDescent="0.25">
      <c r="A75" s="114" t="s">
        <v>1709</v>
      </c>
      <c r="B75" s="114" t="s">
        <v>1710</v>
      </c>
      <c r="C75" s="114">
        <v>49</v>
      </c>
      <c r="H75" s="26"/>
    </row>
    <row r="76" spans="1:14" x14ac:dyDescent="0.25">
      <c r="A76" s="114" t="s">
        <v>1711</v>
      </c>
      <c r="B76" s="114" t="s">
        <v>1712</v>
      </c>
      <c r="C76" s="114">
        <v>267</v>
      </c>
      <c r="H76" s="26"/>
    </row>
    <row r="77" spans="1:14" x14ac:dyDescent="0.25">
      <c r="A77" s="114" t="s">
        <v>1713</v>
      </c>
      <c r="H77" s="26"/>
    </row>
    <row r="78" spans="1:14" x14ac:dyDescent="0.25">
      <c r="A78" s="114" t="s">
        <v>1714</v>
      </c>
      <c r="H78" s="26"/>
    </row>
    <row r="79" spans="1:14" x14ac:dyDescent="0.25">
      <c r="A79" s="114" t="s">
        <v>1715</v>
      </c>
      <c r="H79" s="26"/>
    </row>
    <row r="80" spans="1:14" x14ac:dyDescent="0.25">
      <c r="A80" s="114" t="s">
        <v>1716</v>
      </c>
      <c r="H80" s="26"/>
    </row>
    <row r="81" spans="1:8" x14ac:dyDescent="0.25">
      <c r="A81" s="47"/>
      <c r="B81" s="48" t="s">
        <v>1717</v>
      </c>
      <c r="C81" s="47" t="s">
        <v>527</v>
      </c>
      <c r="D81" s="47" t="s">
        <v>528</v>
      </c>
      <c r="E81" s="50" t="s">
        <v>1718</v>
      </c>
      <c r="F81" s="50"/>
      <c r="G81" s="50"/>
      <c r="H81" s="26"/>
    </row>
    <row r="82" spans="1:8" x14ac:dyDescent="0.25">
      <c r="A82" s="114" t="s">
        <v>1719</v>
      </c>
      <c r="B82" s="114" t="s">
        <v>1720</v>
      </c>
      <c r="C82" s="422">
        <v>1.6000000000000001E-3</v>
      </c>
      <c r="D82" s="422">
        <v>4.0000000000000001E-3</v>
      </c>
      <c r="E82" s="422">
        <v>0</v>
      </c>
      <c r="F82" s="58"/>
      <c r="G82" s="390"/>
      <c r="H82" s="26"/>
    </row>
    <row r="83" spans="1:8" x14ac:dyDescent="0.25">
      <c r="A83" s="114" t="s">
        <v>1721</v>
      </c>
      <c r="B83" s="114" t="s">
        <v>1722</v>
      </c>
      <c r="C83" s="422">
        <v>1.2999999999999999E-3</v>
      </c>
      <c r="D83" s="422">
        <v>3.0999999999999999E-3</v>
      </c>
      <c r="E83" s="422">
        <v>0</v>
      </c>
      <c r="F83" s="58"/>
      <c r="H83" s="26"/>
    </row>
    <row r="84" spans="1:8" x14ac:dyDescent="0.25">
      <c r="A84" s="114" t="s">
        <v>1723</v>
      </c>
      <c r="B84" s="114" t="s">
        <v>1724</v>
      </c>
      <c r="C84" s="422">
        <v>8.9999999999999998E-4</v>
      </c>
      <c r="D84" s="422">
        <v>1.5E-3</v>
      </c>
      <c r="E84" s="422">
        <v>0</v>
      </c>
      <c r="F84" s="58"/>
      <c r="H84" s="26"/>
    </row>
    <row r="85" spans="1:8" x14ac:dyDescent="0.25">
      <c r="A85" s="114" t="s">
        <v>1725</v>
      </c>
      <c r="B85" s="114" t="s">
        <v>1726</v>
      </c>
      <c r="C85" s="422">
        <v>6.9999999999999999E-4</v>
      </c>
      <c r="D85" s="422">
        <v>1E-3</v>
      </c>
      <c r="E85" s="422">
        <v>0</v>
      </c>
      <c r="F85" s="58"/>
      <c r="H85" s="26"/>
    </row>
    <row r="86" spans="1:8" outlineLevel="1" x14ac:dyDescent="0.25">
      <c r="A86" s="114" t="s">
        <v>1727</v>
      </c>
      <c r="B86" s="114" t="s">
        <v>1732</v>
      </c>
      <c r="C86" s="422">
        <v>1E-4</v>
      </c>
      <c r="D86" s="422">
        <v>2.9999999999999997E-4</v>
      </c>
      <c r="E86" s="422">
        <v>0</v>
      </c>
      <c r="F86" s="58"/>
      <c r="H86" s="26"/>
    </row>
    <row r="87" spans="1:8" outlineLevel="1" x14ac:dyDescent="0.25">
      <c r="A87" s="114" t="s">
        <v>1728</v>
      </c>
      <c r="H87" s="26"/>
    </row>
    <row r="88" spans="1:8" outlineLevel="1" x14ac:dyDescent="0.25">
      <c r="A88" s="114" t="s">
        <v>1729</v>
      </c>
      <c r="H88" s="26"/>
    </row>
    <row r="89" spans="1:8" outlineLevel="1" x14ac:dyDescent="0.25">
      <c r="A89" s="114" t="s">
        <v>1730</v>
      </c>
      <c r="H89" s="26"/>
    </row>
    <row r="90" spans="1:8" x14ac:dyDescent="0.25">
      <c r="A90" s="114" t="s">
        <v>1731</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2" t="s">
        <v>1742</v>
      </c>
      <c r="D5" s="432"/>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1609</v>
      </c>
      <c r="C22" s="21" t="s">
        <v>1610</v>
      </c>
    </row>
    <row r="23" spans="2:3" x14ac:dyDescent="0.25">
      <c r="B23" s="180" t="s">
        <v>1611</v>
      </c>
      <c r="C23" s="21" t="s">
        <v>1612</v>
      </c>
    </row>
    <row r="25" spans="2:3" x14ac:dyDescent="0.25">
      <c r="B25" s="180" t="s">
        <v>1613</v>
      </c>
      <c r="C25" s="21" t="s">
        <v>1614</v>
      </c>
    </row>
    <row r="26" spans="2:3" x14ac:dyDescent="0.25">
      <c r="B26" s="180" t="s">
        <v>1615</v>
      </c>
      <c r="C26" s="21" t="s">
        <v>1603</v>
      </c>
    </row>
    <row r="27" spans="2:3" x14ac:dyDescent="0.25">
      <c r="B27" s="180" t="s">
        <v>1616</v>
      </c>
      <c r="C27" s="21" t="s">
        <v>1617</v>
      </c>
    </row>
    <row r="28" spans="2:3" x14ac:dyDescent="0.25">
      <c r="B28" s="180" t="s">
        <v>1618</v>
      </c>
      <c r="C28" s="21" t="s">
        <v>1619</v>
      </c>
    </row>
    <row r="29" spans="2:3" x14ac:dyDescent="0.25">
      <c r="B29" s="180" t="s">
        <v>1620</v>
      </c>
      <c r="C29" s="21" t="s">
        <v>1621</v>
      </c>
    </row>
    <row r="30" spans="2:3" x14ac:dyDescent="0.25">
      <c r="B30" s="180" t="s">
        <v>1622</v>
      </c>
      <c r="C30" s="366">
        <v>42996</v>
      </c>
    </row>
    <row r="31" spans="2:3" x14ac:dyDescent="0.25">
      <c r="B31" s="134" t="s">
        <v>1623</v>
      </c>
      <c r="C31" s="367" t="s">
        <v>1743</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3" t="s">
        <v>1258</v>
      </c>
      <c r="C5" s="433"/>
      <c r="D5" s="433"/>
    </row>
    <row r="6" spans="2:6" s="21" customFormat="1" ht="6" customHeight="1" x14ac:dyDescent="0.25">
      <c r="C6" s="134"/>
    </row>
    <row r="7" spans="2:6" s="21" customFormat="1" ht="15.75" customHeight="1" x14ac:dyDescent="0.25">
      <c r="B7" s="133" t="s">
        <v>1257</v>
      </c>
      <c r="C7" s="132"/>
      <c r="D7" s="131" t="s">
        <v>1744</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I29" sqref="I29"/>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4" t="s">
        <v>1292</v>
      </c>
      <c r="D4" s="434"/>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1746</v>
      </c>
      <c r="D9" s="158" t="s">
        <v>1745</v>
      </c>
      <c r="E9" s="158" t="s">
        <v>1627</v>
      </c>
      <c r="F9" s="158" t="s">
        <v>1628</v>
      </c>
    </row>
    <row r="10" spans="2:6" x14ac:dyDescent="0.25">
      <c r="B10" s="139" t="s">
        <v>1289</v>
      </c>
      <c r="C10" s="151">
        <v>851.57899999999995</v>
      </c>
      <c r="D10" s="151">
        <v>863.9</v>
      </c>
      <c r="E10" s="151">
        <v>862.7</v>
      </c>
      <c r="F10" s="151">
        <v>871.2</v>
      </c>
    </row>
    <row r="11" spans="2:6" x14ac:dyDescent="0.25">
      <c r="B11" s="139" t="s">
        <v>1288</v>
      </c>
      <c r="C11" s="151">
        <v>773.95899999999995</v>
      </c>
      <c r="D11" s="151">
        <v>772.02</v>
      </c>
      <c r="E11" s="151">
        <v>767.7</v>
      </c>
      <c r="F11" s="151">
        <v>768.1</v>
      </c>
    </row>
    <row r="12" spans="2:6" x14ac:dyDescent="0.25">
      <c r="B12" s="140" t="s">
        <v>1287</v>
      </c>
      <c r="C12" s="157">
        <v>773.95899999999995</v>
      </c>
      <c r="D12" s="157">
        <v>772.02</v>
      </c>
      <c r="E12" s="157">
        <v>767.7</v>
      </c>
      <c r="F12" s="157">
        <v>768.1</v>
      </c>
    </row>
    <row r="13" spans="2:6" x14ac:dyDescent="0.25">
      <c r="B13" s="156" t="s">
        <v>1286</v>
      </c>
      <c r="C13" s="155">
        <v>0.27900000000000003</v>
      </c>
      <c r="D13" s="155">
        <v>0.30099999999999999</v>
      </c>
      <c r="E13" s="155">
        <v>0.29599999999999999</v>
      </c>
      <c r="F13" s="155">
        <v>0.307</v>
      </c>
    </row>
    <row r="14" spans="2:6" x14ac:dyDescent="0.25">
      <c r="B14" s="139" t="s">
        <v>1285</v>
      </c>
      <c r="C14" s="405">
        <v>0.28399999999999997</v>
      </c>
      <c r="D14" s="405">
        <v>0.30099999999999999</v>
      </c>
      <c r="E14" s="405">
        <v>0.30099999999999999</v>
      </c>
      <c r="F14" s="405">
        <v>0.312</v>
      </c>
    </row>
    <row r="15" spans="2:6" x14ac:dyDescent="0.25">
      <c r="B15" s="139" t="s">
        <v>1284</v>
      </c>
      <c r="C15" s="151">
        <v>799.875</v>
      </c>
      <c r="D15" s="151">
        <v>869.48700000000008</v>
      </c>
      <c r="E15" s="151">
        <v>906.69099999999992</v>
      </c>
      <c r="F15" s="151">
        <v>811.79700000000003</v>
      </c>
    </row>
    <row r="16" spans="2:6" x14ac:dyDescent="0.25">
      <c r="B16" s="139" t="s">
        <v>1283</v>
      </c>
      <c r="C16" s="151">
        <v>0</v>
      </c>
      <c r="D16" s="151">
        <v>0</v>
      </c>
      <c r="E16" s="151">
        <v>0</v>
      </c>
      <c r="F16" s="151">
        <v>0</v>
      </c>
    </row>
    <row r="17" spans="2:6" x14ac:dyDescent="0.25">
      <c r="B17" s="137" t="s">
        <v>1282</v>
      </c>
      <c r="C17" s="151">
        <v>10.722</v>
      </c>
      <c r="D17" s="151">
        <v>17.3</v>
      </c>
      <c r="E17" s="151">
        <v>17.3</v>
      </c>
      <c r="F17" s="151">
        <v>17.600000000000001</v>
      </c>
    </row>
    <row r="18" spans="2:6" x14ac:dyDescent="0.25">
      <c r="B18" s="154" t="s">
        <v>1281</v>
      </c>
      <c r="C18" s="152">
        <v>96.34</v>
      </c>
      <c r="D18" s="152">
        <v>96.34</v>
      </c>
      <c r="E18" s="152">
        <v>96.78</v>
      </c>
      <c r="F18" s="152">
        <v>96.62</v>
      </c>
    </row>
    <row r="19" spans="2:6" x14ac:dyDescent="0.25">
      <c r="B19" s="153" t="s">
        <v>1280</v>
      </c>
      <c r="C19" s="152">
        <v>8.5000000000000006E-2</v>
      </c>
      <c r="D19" s="152">
        <v>3.6999999999999998E-2</v>
      </c>
      <c r="E19" s="152">
        <v>0.182</v>
      </c>
      <c r="F19" s="152">
        <v>0.18099999999999999</v>
      </c>
    </row>
    <row r="20" spans="2:6" x14ac:dyDescent="0.25">
      <c r="B20" s="139" t="s">
        <v>1279</v>
      </c>
      <c r="C20" s="151">
        <v>0.1</v>
      </c>
      <c r="D20" s="151">
        <v>0.1</v>
      </c>
      <c r="E20" s="151">
        <v>0.1</v>
      </c>
      <c r="F20" s="151">
        <v>0.2</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6">
        <v>777.3</v>
      </c>
      <c r="D24" s="406">
        <v>775.4</v>
      </c>
      <c r="E24" s="406">
        <v>771.1</v>
      </c>
      <c r="F24" s="406">
        <v>771.6</v>
      </c>
    </row>
    <row r="25" spans="2:6" x14ac:dyDescent="0.25">
      <c r="B25" s="145" t="s">
        <v>1276</v>
      </c>
      <c r="C25" s="407"/>
      <c r="D25" s="407"/>
      <c r="E25" s="407"/>
      <c r="F25" s="407"/>
    </row>
    <row r="26" spans="2:6" ht="3" customHeight="1" x14ac:dyDescent="0.25">
      <c r="B26" s="144"/>
      <c r="C26" s="407"/>
      <c r="D26" s="407"/>
      <c r="E26" s="407"/>
      <c r="F26" s="407"/>
    </row>
    <row r="27" spans="2:6" x14ac:dyDescent="0.25">
      <c r="B27" s="140" t="s">
        <v>1275</v>
      </c>
      <c r="C27" s="408"/>
      <c r="D27" s="408"/>
      <c r="E27" s="408"/>
      <c r="F27" s="408"/>
    </row>
    <row r="28" spans="2:6" x14ac:dyDescent="0.25">
      <c r="B28" s="141" t="s">
        <v>1274</v>
      </c>
      <c r="C28" s="404">
        <v>0.93</v>
      </c>
      <c r="D28" s="404">
        <v>0.3</v>
      </c>
      <c r="E28" s="404">
        <v>0.26</v>
      </c>
      <c r="F28" s="404">
        <v>0.17</v>
      </c>
    </row>
    <row r="29" spans="2:6" x14ac:dyDescent="0.25">
      <c r="B29" s="141" t="s">
        <v>1273</v>
      </c>
      <c r="C29" s="404">
        <v>3.23</v>
      </c>
      <c r="D29" s="404">
        <v>3.52</v>
      </c>
      <c r="E29" s="404">
        <v>3.49</v>
      </c>
      <c r="F29" s="404">
        <v>3.5</v>
      </c>
    </row>
    <row r="30" spans="2:6" x14ac:dyDescent="0.25">
      <c r="B30" s="141" t="s">
        <v>1272</v>
      </c>
      <c r="C30" s="404">
        <v>773.1</v>
      </c>
      <c r="D30" s="404">
        <v>770.45</v>
      </c>
      <c r="E30" s="404">
        <v>766.87</v>
      </c>
      <c r="F30" s="404">
        <v>767.2</v>
      </c>
    </row>
    <row r="31" spans="2:6" x14ac:dyDescent="0.25">
      <c r="B31" s="140" t="s">
        <v>1271</v>
      </c>
      <c r="C31" s="409">
        <v>0</v>
      </c>
      <c r="D31" s="409">
        <v>0</v>
      </c>
      <c r="E31" s="409">
        <v>0</v>
      </c>
      <c r="F31" s="409">
        <v>0</v>
      </c>
    </row>
    <row r="32" spans="2:6" x14ac:dyDescent="0.25">
      <c r="B32" s="141" t="s">
        <v>1270</v>
      </c>
      <c r="C32" s="404">
        <v>741</v>
      </c>
      <c r="D32" s="404">
        <v>738.5</v>
      </c>
      <c r="E32" s="404">
        <v>734.4</v>
      </c>
      <c r="F32" s="404">
        <v>732.8</v>
      </c>
    </row>
    <row r="33" spans="2:6" x14ac:dyDescent="0.25">
      <c r="B33" s="141" t="s">
        <v>1269</v>
      </c>
      <c r="C33" s="404">
        <v>17.600000000000001</v>
      </c>
      <c r="D33" s="404">
        <v>18</v>
      </c>
      <c r="E33" s="404">
        <v>18.8</v>
      </c>
      <c r="F33" s="404">
        <v>22.2</v>
      </c>
    </row>
    <row r="34" spans="2:6" x14ac:dyDescent="0.25">
      <c r="B34" s="141" t="s">
        <v>1268</v>
      </c>
      <c r="C34" s="142">
        <v>0</v>
      </c>
      <c r="D34" s="142">
        <v>0</v>
      </c>
      <c r="E34" s="142">
        <v>0</v>
      </c>
      <c r="F34" s="142">
        <v>0</v>
      </c>
    </row>
    <row r="35" spans="2:6" x14ac:dyDescent="0.25">
      <c r="B35" s="141" t="s">
        <v>1267</v>
      </c>
      <c r="C35" s="404">
        <v>18.7</v>
      </c>
      <c r="D35" s="404">
        <v>18.899999999999999</v>
      </c>
      <c r="E35" s="404">
        <v>17.899999999999999</v>
      </c>
      <c r="F35" s="404">
        <v>16.600000000000001</v>
      </c>
    </row>
    <row r="36" spans="2:6" x14ac:dyDescent="0.25">
      <c r="B36" s="140" t="s">
        <v>1266</v>
      </c>
      <c r="C36" s="409">
        <v>0</v>
      </c>
      <c r="D36" s="409">
        <v>0</v>
      </c>
      <c r="E36" s="409">
        <v>0</v>
      </c>
      <c r="F36" s="409">
        <v>0</v>
      </c>
    </row>
    <row r="37" spans="2:6" ht="30" x14ac:dyDescent="0.25">
      <c r="B37" s="141" t="s">
        <v>1265</v>
      </c>
      <c r="C37" s="404">
        <v>444.2</v>
      </c>
      <c r="D37" s="404">
        <v>441.4</v>
      </c>
      <c r="E37" s="404">
        <v>439.7</v>
      </c>
      <c r="F37" s="404">
        <v>440.3</v>
      </c>
    </row>
    <row r="38" spans="2:6" ht="30" x14ac:dyDescent="0.25">
      <c r="B38" s="141" t="s">
        <v>1264</v>
      </c>
      <c r="C38" s="404">
        <v>261.7</v>
      </c>
      <c r="D38" s="404">
        <v>262.39999999999998</v>
      </c>
      <c r="E38" s="404">
        <v>260.3</v>
      </c>
      <c r="F38" s="404">
        <v>260.5</v>
      </c>
    </row>
    <row r="39" spans="2:6" x14ac:dyDescent="0.25">
      <c r="B39" s="141" t="s">
        <v>1263</v>
      </c>
      <c r="C39" s="404">
        <v>71.3</v>
      </c>
      <c r="D39" s="404">
        <v>71.599999999999994</v>
      </c>
      <c r="E39" s="404">
        <v>71.099999999999994</v>
      </c>
      <c r="F39" s="404">
        <v>70.900000000000006</v>
      </c>
    </row>
    <row r="40" spans="2:6" x14ac:dyDescent="0.25">
      <c r="B40" s="140" t="s">
        <v>1262</v>
      </c>
      <c r="C40" s="410">
        <v>0</v>
      </c>
      <c r="D40" s="410">
        <v>0</v>
      </c>
      <c r="E40" s="410">
        <v>0</v>
      </c>
      <c r="F40" s="410">
        <v>0</v>
      </c>
    </row>
    <row r="41" spans="2:6" x14ac:dyDescent="0.25">
      <c r="B41" s="139" t="s">
        <v>1261</v>
      </c>
      <c r="C41" s="411">
        <v>0.5</v>
      </c>
      <c r="D41" s="411">
        <v>0.5</v>
      </c>
      <c r="E41" s="411">
        <v>1.625</v>
      </c>
      <c r="F41" s="138">
        <v>6.2270000000000003</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6B72C43C-35CF-4C64-9050-A503DE9327F4}"/>
</file>

<file path=customXml/itemProps2.xml><?xml version="1.0" encoding="utf-8"?>
<ds:datastoreItem xmlns:ds="http://schemas.openxmlformats.org/officeDocument/2006/customXml" ds:itemID="{03724D27-B381-4011-85C6-C540B5429F36}"/>
</file>

<file path=customXml/itemProps3.xml><?xml version="1.0" encoding="utf-8"?>
<ds:datastoreItem xmlns:ds="http://schemas.openxmlformats.org/officeDocument/2006/customXml" ds:itemID="{53B72203-CF36-46FD-8E4D-910FA5DCB6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2017-03-29T07:20:52Z</cp:lastPrinted>
  <dcterms:created xsi:type="dcterms:W3CDTF">2016-04-21T08:07:20Z</dcterms:created>
  <dcterms:modified xsi:type="dcterms:W3CDTF">2017-09-18T05:07:06Z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146100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